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7" activeTab="17"/>
  </bookViews>
  <sheets>
    <sheet name="Նախարարություններ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Մարզպետարաններ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այլ մարմիններ" sheetId="22" r:id="rId22"/>
    <sheet name="20" sheetId="23" r:id="rId23"/>
    <sheet name="21" sheetId="24" r:id="rId24"/>
    <sheet name="22" sheetId="25" r:id="rId25"/>
    <sheet name="23" sheetId="26" r:id="rId26"/>
    <sheet name="24" sheetId="27" r:id="rId27"/>
  </sheets>
  <externalReferences>
    <externalReference r:id="rId30"/>
    <externalReference r:id="rId31"/>
  </externalReferences>
  <definedNames>
    <definedName name="Քաղաքացիական_ավիացիայի_կոմիտ">'այլ մարմիններ'!$B$4</definedName>
    <definedName name="Քաղաքացիական_ավիացիայի_կոմիտե" localSheetId="21">'այլ մարմիններ'!$B$4</definedName>
  </definedNames>
  <calcPr fullCalcOnLoad="1"/>
</workbook>
</file>

<file path=xl/sharedStrings.xml><?xml version="1.0" encoding="utf-8"?>
<sst xmlns="http://schemas.openxmlformats.org/spreadsheetml/2006/main" count="1954" uniqueCount="281">
  <si>
    <t>ՀՀ Առողջապահության նախարարություն</t>
  </si>
  <si>
    <t>ՀՀ Արդարադատության նախարարություն</t>
  </si>
  <si>
    <t>ՀՀ Արտակարգ իրավիճակների նախարարություն</t>
  </si>
  <si>
    <t>ՀՀ Պաշտպանության նախարարություն</t>
  </si>
  <si>
    <t>Քաղաքաշինության կոմիտե</t>
  </si>
  <si>
    <t>Երևանի քաղաքապետարան</t>
  </si>
  <si>
    <t>ՀՀ Արմավիրի մարզպետարան</t>
  </si>
  <si>
    <t>ՀՀ Արագածոտնի մարզպետարան</t>
  </si>
  <si>
    <t>ՀՀ Արարատի մարզպետարան</t>
  </si>
  <si>
    <t>ՀՀ Գեղարքունիքի մարզպետարան</t>
  </si>
  <si>
    <t>ՀՀ Լոռու մարզպետարան</t>
  </si>
  <si>
    <t>ՀՀ Կոտայքի մարզպետարան</t>
  </si>
  <si>
    <t>ՀՀ Շիրակի մարզպետարան</t>
  </si>
  <si>
    <t>ՀՀ Սյունիքի մարզպետարան</t>
  </si>
  <si>
    <t>ՀՀ Տավուշի մարզպետարան</t>
  </si>
  <si>
    <t>ՀՀ Վայոց ձորի մարզպետարան</t>
  </si>
  <si>
    <t>Տեղեկանք</t>
  </si>
  <si>
    <t>Հայաստանի Հանրապետության պետական կառավարման մարմինների կողմից  ֆինանսատնտեսական մոնիտորինգի իրականացման ընթացքում Հայաստանի Հանրապետության կառավարությանն առընթեր պետական գույքի կառավարման վարչությանը տրամադրվող ցուցանիշների վերաբերյալ</t>
  </si>
  <si>
    <t>հավելված 2</t>
  </si>
  <si>
    <t>ՀԱՇՎԵՏՈՒ ԺԱՄԱՆԱԿԱՀԱՏՎԱԾԸ</t>
  </si>
  <si>
    <t>հազ. դրամ</t>
  </si>
  <si>
    <t>հ/հ</t>
  </si>
  <si>
    <t>Առևտրային կազմակերպության անվանումը</t>
  </si>
  <si>
    <t>Պետական մասնակցության չափը /%/</t>
  </si>
  <si>
    <t xml:space="preserve">Ընդամենը ոչ ընթացիկ ակտիվներ </t>
  </si>
  <si>
    <t xml:space="preserve">Հիմնական միջոցներ </t>
  </si>
  <si>
    <t xml:space="preserve">Ընդամենը ընթացիկ ակտիվներ  </t>
  </si>
  <si>
    <t>Այդ թվում</t>
  </si>
  <si>
    <t xml:space="preserve">Ընդամենը սեփական կապիտալ  </t>
  </si>
  <si>
    <t xml:space="preserve">Ընդամենը ոչ ընթացիկ պարտավորություններ </t>
  </si>
  <si>
    <t>Ընդամենը ընթացիկ պարտավորություններ</t>
  </si>
  <si>
    <t xml:space="preserve">Հաշվեկշիռ </t>
  </si>
  <si>
    <t xml:space="preserve">Արտադրանքի,ապրանքների,աշխատանքների, ծառայությունների իրացումից հասույթ  </t>
  </si>
  <si>
    <t xml:space="preserve">Զուտ շահույթ (վնաս) շահութահարկի գծով ծախսի նվազեցումից հետո  </t>
  </si>
  <si>
    <t>Ընդամենը եկամուտներ</t>
  </si>
  <si>
    <t>Ընդամենը հիմնական գործունեությունից եկամուտներ</t>
  </si>
  <si>
    <t>Ընդամենը ծախսեր</t>
  </si>
  <si>
    <t>Ընդամենը հիմնական գործունեությունից ծախսեր</t>
  </si>
  <si>
    <t xml:space="preserve">Դեբիտորական     պարտքեր վաճառքի գծով </t>
  </si>
  <si>
    <t>Դրամական միջոցներ և դրանց համարժեքներ</t>
  </si>
  <si>
    <t xml:space="preserve">Կանոնադրական  (բաժնեհավաք) կապիտալի զուտ գումար </t>
  </si>
  <si>
    <t xml:space="preserve">Կուտակված շահույթ (վնաս) </t>
  </si>
  <si>
    <t>Պահուստային կապիտալ</t>
  </si>
  <si>
    <t>Երկարաժամկետ բանկային վարկեր և փոխառություններ</t>
  </si>
  <si>
    <t>Ակտիվներին վերաբերվող շնորհներ</t>
  </si>
  <si>
    <t xml:space="preserve">Կրեդիտորական պարտքեր գնումների գծով </t>
  </si>
  <si>
    <t xml:space="preserve">Կարճաժամկետ կրեդիտորական պարտքեր բյուջեին </t>
  </si>
  <si>
    <t>Կարճաժամկետ կրեդիտորական պարտքեր աշխատավարձի և աշխատողների այլ կարճաժամկետ հատկացումների գծով</t>
  </si>
  <si>
    <t>Աշխատողների միջին ցուցակային թիվը</t>
  </si>
  <si>
    <t>1</t>
  </si>
  <si>
    <t>2</t>
  </si>
  <si>
    <t>3</t>
  </si>
  <si>
    <t>4</t>
  </si>
  <si>
    <t>5</t>
  </si>
  <si>
    <t>6</t>
  </si>
  <si>
    <t>7</t>
  </si>
  <si>
    <t>«» ՓԲԸ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</si>
  <si>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</si>
  <si>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</si>
  <si>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</si>
  <si>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</si>
  <si>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</si>
  <si>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</si>
  <si>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</si>
  <si>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</si>
  <si>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</si>
  <si>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</si>
  <si>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</si>
  <si>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</si>
  <si>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</si>
  <si>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</si>
  <si>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Ընդամենը</t>
  </si>
  <si>
    <t>«Ակադեմիկոս Էմիլ Գաբրիելյանի անվան դեղերի և բժշկական տեխնոլոգիաների փորձագիտական կենտրոն» ՓԲԸ</t>
  </si>
  <si>
    <t>«Հոգեկան առողջության պահպանման ազգային կենտրոն» ՓԲԸ</t>
  </si>
  <si>
    <t>«ՀԱԷԿ» ՓԲԸ</t>
  </si>
  <si>
    <t>«Երևանի ՋԷԿ» ՓԲԸ</t>
  </si>
  <si>
    <t>«ԲԷՑ» ՓԲԸ</t>
  </si>
  <si>
    <t>«Էլեկտրաէներգետիկական համակարգի օպերատոր» ՓԲԸ</t>
  </si>
  <si>
    <t>«Հաշվարկային կենտրոն» ՓԲԸ</t>
  </si>
  <si>
    <t>«Էներգետիկայի գիտահետազոտական ինստիտուտ» ՓԲԸ</t>
  </si>
  <si>
    <t>«Հայատոմ» ՓԲԸ</t>
  </si>
  <si>
    <t>«Ռադիոակտիվ թափոնների վնասազերծում» ՓԲԸ</t>
  </si>
  <si>
    <t>«Անալիտիկ» ՓԲԸ</t>
  </si>
  <si>
    <t>«Նաիրիտ-2» ՓԲԸ</t>
  </si>
  <si>
    <t>«Որոտանի ՀԷԿՀ» ՓԲԸ</t>
  </si>
  <si>
    <t>«Զինառ» ՓԲԸ</t>
  </si>
  <si>
    <t>«Արմենիկում» ՓԲԸ</t>
  </si>
  <si>
    <t>«Արմ-Աէրո» ՓԲԸ</t>
  </si>
  <si>
    <t>«Գեոկոսմոս» ՓԲԸ</t>
  </si>
  <si>
    <t>100</t>
  </si>
  <si>
    <t>«Գավառի ԲԿ» ՓԲԸ</t>
  </si>
  <si>
    <t>«Ճամբարակի ԱԿ» ՓԲԸ</t>
  </si>
  <si>
    <t>«Մարտունու ԲԿ» ՓԲԸ</t>
  </si>
  <si>
    <t>«Սևանի ԲԿ» ՓԲԸ</t>
  </si>
  <si>
    <t>«Վանաձորի բժշկական կենտրոն» ՓԲԸ</t>
  </si>
  <si>
    <t>«Ինֆեկցիոն հիվանդանոց» ՓԲԸ</t>
  </si>
  <si>
    <t>«Հոգենյարդաբանական դիսպանսեր» ՓԲԸ</t>
  </si>
  <si>
    <t>«Վանաձորի թիվ 1 պոլիկլինիկա» ՓԲԸ</t>
  </si>
  <si>
    <t>«Գուգարք» կենտրոնական պոլիկլինիկա ՓԲԸ</t>
  </si>
  <si>
    <t>«Վանաձորի թիվ 3 պոլիկլինիկա» ՓԲԸ</t>
  </si>
  <si>
    <t>«Վանաձորի թիվ 5 պոլիկլինիկա» ՓԲԸ</t>
  </si>
  <si>
    <t>«Սպիտակի բժշկական կենտրոն» ՓԲԸ</t>
  </si>
  <si>
    <t>«Տաշիրի բժշկական կենտրոն» ՓԲԸ</t>
  </si>
  <si>
    <t>«Ստեփանավանի բժշկական կենտրոն» ՓԲԸ</t>
  </si>
  <si>
    <t>«Ալավերդու բժշկական կենտրոն» ՓԲԸ</t>
  </si>
  <si>
    <t>«Ախթալայի առողջության կենտրոն» ՓԲԸ</t>
  </si>
  <si>
    <t>«Թումանյանի առողջության կենտրոն» ՓԲԸ</t>
  </si>
  <si>
    <t>«ԼՄ արյան փոխներարկման կենտրոն» ՓԲԸ</t>
  </si>
  <si>
    <t>ՀՀ  ՎԱՅՈՑ ՁՈՐԻ ՄԱՐԶՊԵՏԱՐԱՆ</t>
  </si>
  <si>
    <t>Եղեգնաձորի  ԲԿ ՓԲԸ</t>
  </si>
  <si>
    <t>Վայքի ԲՄ ՓԲԸ</t>
  </si>
  <si>
    <t>Ջերմուկի ԱԿ ՓԲԸ</t>
  </si>
  <si>
    <t xml:space="preserve"> ՀՀ Տավուշի մարզպետարան</t>
  </si>
  <si>
    <t>Նոյեմբերյանի բժշկական կենտրոն ՓԲԸ</t>
  </si>
  <si>
    <t>Իջևանի ԱԱՊԿ ՓԲԸ</t>
  </si>
  <si>
    <t>ՀՀ ԿՈՏԱՅՔԻ ՄԱՐԶՊԵՏԱՐԱՆ</t>
  </si>
  <si>
    <t>Աբովյանի բժշկական կենտրոն ՓԲԸ</t>
  </si>
  <si>
    <t>Աբովյանի ծննդատուն ՊՓԲԸ</t>
  </si>
  <si>
    <t>Հրազդանի բժշկական կենտրոն ՓԲԸ</t>
  </si>
  <si>
    <t>Չարենցավանի բժշկական կենտրոն ՊՓԲԸ</t>
  </si>
  <si>
    <t>Նաիրիի բժշկական կենտրոն ՊՓԲԸ</t>
  </si>
  <si>
    <t>Նոր Հաճնի պոլիկլինիկա ՊՓԲԸ</t>
  </si>
  <si>
    <t>Հրազդանի մարզային արյան բանկ ՊՓԲԸ</t>
  </si>
  <si>
    <t>Ծաղկաձորի բուժ.ամբուլատորիա ՊՓԲԸ</t>
  </si>
  <si>
    <t>«Գյումրու բժշկական կենտրոն» ՓԲԸ</t>
  </si>
  <si>
    <t>«Գյումրիի ծննդատուն» ՓԲԸ</t>
  </si>
  <si>
    <t>«Գյումրու մոր և մանկան ավստրիական  հիվանդանոց » ՓԲԸ</t>
  </si>
  <si>
    <t>«ՈՒռուցքաբանական դիսպանսեր» ՓԲԸ</t>
  </si>
  <si>
    <t>«Գյումրիի հոգեկան առողջության կենտրոն» ՓԲԸ</t>
  </si>
  <si>
    <t>«Գյումրիի թիվ 1 պոլիկլինիկա» ՓԲԸ</t>
  </si>
  <si>
    <t>«Ն. Մելիքյանի անվան թիվ 2 պոլիկլինիկա» ՓԲԸ</t>
  </si>
  <si>
    <t>«Աբաջյանի անվան ընտանեկան բժշկության կենտրոն» ՓԲԸ</t>
  </si>
  <si>
    <t>«Էնրիկո Մատեի անվան պոլիկլինիկա» ՓԲԸ</t>
  </si>
  <si>
    <t>«Բեռլին պոլիկլինիկա » ՓԲԸ</t>
  </si>
  <si>
    <t>«Արյան փոխներարկման կայան» ՓԲԸ</t>
  </si>
  <si>
    <t>«Գյումրիի շտապ բժշկական օգնության կայան» ՓԲԸ</t>
  </si>
  <si>
    <t>«Պաթոլոգո-անատոմիական լաբորատորիա» ՓԲԸ</t>
  </si>
  <si>
    <t>«Ախուրյանի ԲԿ» ՓԲԸ</t>
  </si>
  <si>
    <t>«Մարալիկի  ԱԿ» ՓԲԸ</t>
  </si>
  <si>
    <t>«Արթիկի ԲԿ» ՓԲԸ</t>
  </si>
  <si>
    <t>«Արթիկի մոր և մանկան առողջության պահպանման կենտրոն» ՓԲԸ</t>
  </si>
  <si>
    <t>«Ամասիայի ԱԿ» ՓԲԸ</t>
  </si>
  <si>
    <t>«ՍԱԼՍԱ Դիվելոփմենթ» ՓԲԸ</t>
  </si>
  <si>
    <t>«Քաղաքաշինական ծրագրերի փորձագիտական կենտրոն» ԲԲԸ</t>
  </si>
  <si>
    <t>«Հայաստանի հանրային հեռուստաընկերություն» ՓԲԸ</t>
  </si>
  <si>
    <t>«Հայաստանի հանրային ռադիոընկերություն» ՓԲԸ</t>
  </si>
  <si>
    <t>Քաղաքացիական ավիացիայի կոմիտե</t>
  </si>
  <si>
    <t>«Պրոֆեսոր Ռ.Օ. Յոլյանի անվան արյունաբանական կենտրոն» ՓԲԸ</t>
  </si>
  <si>
    <t>«Սուրբ Գրիգոր Լուսավորիչ ԲԿ» ՓԲԸ</t>
  </si>
  <si>
    <t>«Էներգաիմպեքս» ՓԲԸ</t>
  </si>
  <si>
    <t>ՀՀ պաշտպանության նախարարություն</t>
  </si>
  <si>
    <t>«Հեր-Հեր» ՓԲԸ</t>
  </si>
  <si>
    <t>&lt;&lt;Արմավիրի բժշկական կենտրոն&gt;&gt; ՓԲԸ</t>
  </si>
  <si>
    <t>Բաղրամյանի &lt;&lt;Հիսուսի մանուկներ&gt;&gt; ԱԿ ՓԲԸ</t>
  </si>
  <si>
    <t>&lt;&lt;Վաղարշապատի հիվանդանոց&gt;&gt; ՓԲԸ</t>
  </si>
  <si>
    <t>&lt;&lt;&lt;&lt;Էջմիածին&gt;&gt; բժշկական կենտրոն&gt;&gt; ՓԲԸ</t>
  </si>
  <si>
    <t>&lt;&lt;Մեծամորի բժշկական կենտրոն&gt;&gt;  ՓԲԸ</t>
  </si>
  <si>
    <t>ՀՀ  Արմավիրի մարզպետարան</t>
  </si>
  <si>
    <t>«Մարտունու ծննդատուն» ՓԲԸ</t>
  </si>
  <si>
    <t>«Վարդենիսի հիվանդանոց» ՓԲԸ</t>
  </si>
  <si>
    <t>ՙՙԻջևանի բժշկական կենտրոն,, ՓԲԸ</t>
  </si>
  <si>
    <t>Արմենպրես պետական լրատվական գործակալություն ՓԲԸ</t>
  </si>
  <si>
    <t>Էլեկտրոնային կառավարման ենթակառուցվածքների ներդրման գրասենյակ ՓԲԸ</t>
  </si>
  <si>
    <t>«Հոգևոր-մշակութային հանրային հեռուստաընկերություն» ՓԲԸ</t>
  </si>
  <si>
    <t>Սյունիքի  մարզպետարան</t>
  </si>
  <si>
    <t>Գորիսի բժշկական կենտրոն ՓԲԸ</t>
  </si>
  <si>
    <t>Կապանի բժշկական կենտրոն ՓԲԸ</t>
  </si>
  <si>
    <t>Մեղրու տարածաշրջանային բժշկական կենտրոն ՓԲԸ</t>
  </si>
  <si>
    <t>Սիսիանի բժշկական կենտրոն ՓԲԸ</t>
  </si>
  <si>
    <t>Սյունիքի մարզային արյան փոխներարկման կայան ՓԲԸ</t>
  </si>
  <si>
    <t>Սյունիքի մարզային նյարդահոգեբուժական դիսպանսեր ՓԲԸ</t>
  </si>
  <si>
    <t>Քաջարանի բժշկական կենտրոն ՓԲԸ</t>
  </si>
  <si>
    <t>ՀՀ էկնոմիկայի նախարարություն</t>
  </si>
  <si>
    <t>ՀՀ տարածքային կառավարման և ենթակառուցվածքների նախարարություն</t>
  </si>
  <si>
    <t>ՀՀ բարձր տեխնոլոգիական արդյունաբերության նախարարություն</t>
  </si>
  <si>
    <t>ՀՀ շրջակա միջավայրի նախարարություն</t>
  </si>
  <si>
    <t>ՀՀ վարչապետի աշխատակազմ</t>
  </si>
  <si>
    <t>ՀՀ ՔԱՂԱՔԱՑԻԱԿԱՆ ԱՎԻԱՑԻԱՅԻ ԿՈՄԻՏԵ</t>
  </si>
  <si>
    <t>&lt;&lt;Հայաէրոնավիգացիա&gt;&gt; ՓԲԸ</t>
  </si>
  <si>
    <t>&lt;&lt;Ավիաուսումնական կենտրոն&gt;&gt; ՓԲԸ</t>
  </si>
  <si>
    <t>&lt;&lt;Ավիաբուժ&gt;&gt; բժշկական կենտրոն&gt;&gt; ՓԲԸ</t>
  </si>
  <si>
    <t>ՀՀ Կրթության, գիտության, մշակույթի և սպորտի  նախարարություն</t>
  </si>
  <si>
    <t>«Սևանի հոգեկան առողջության կենտրոն» ՓԲԸ</t>
  </si>
  <si>
    <t>«Բերդի ԲԿ» ՓԲԸ</t>
  </si>
  <si>
    <t>հավելված 10</t>
  </si>
  <si>
    <t>«Հայաստանի հեռուստատեսային և ռադիոհաղորդիչ ցանց» ՓԲԸ</t>
  </si>
  <si>
    <t>«Հատուկ կապ» ՓԲԸ</t>
  </si>
  <si>
    <t>«Վարդենիսի պոլիկլինիկա» ՓԲԸ</t>
  </si>
  <si>
    <t>հավելված 12</t>
  </si>
  <si>
    <t>հավելված 25</t>
  </si>
  <si>
    <t>«Կարեն Դեմիրճյանի անվան Երևանի մետրոպոլիտեն» ՓԲԸ</t>
  </si>
  <si>
    <t>ՀՀ ԱԻՆ &lt;&lt;Հատուկ լեռնափրկարար ծառայություն&gt;&gt; ՓԲԸ</t>
  </si>
  <si>
    <t>ՀՀ հանրային հեռարձակողի խորհուրդ</t>
  </si>
  <si>
    <t>Առողջապահության նախարարություն</t>
  </si>
  <si>
    <t>2020թվականի տարեկան</t>
  </si>
  <si>
    <t>«Ինֆեկցիոն հիվանդությունների ազգային կենտրոն» ՓԲԸ</t>
  </si>
  <si>
    <t>32.765.4</t>
  </si>
  <si>
    <t>«Ակադեմիկոս Ս. Ավդալբեկյանի անվան առողջապահության ազգային ինստիտուտ» ՓԲԸ</t>
  </si>
  <si>
    <t>«Կախվածությունների բուժման ազգային կենտրոն» ՓԲԸ</t>
  </si>
  <si>
    <t>««Ավան» հոգեկան առողջության կենտրոն» ՓԲԸ</t>
  </si>
  <si>
    <t>«Մաշկաբանության ազգային կենտրոն» ՓԲԸ</t>
  </si>
  <si>
    <t>«Վ. Ա. Ֆանարջյանի անվան ուռուցքաբանության ազգային կենտրոն» ՓԲԸ</t>
  </si>
  <si>
    <t>«Այրվածքաբանության ազգային կենտրոն» ՓԲԸ</t>
  </si>
  <si>
    <t>ԳԵՐԱՏԵՍՉՈՒԹՅԱՆ ԱՆՎԱՆՈՒՄԸ</t>
  </si>
  <si>
    <t>2020թ. Տարեկան</t>
  </si>
  <si>
    <t>«Պաշտոնական տեղեկագիր» ՓԲԸ</t>
  </si>
  <si>
    <t>հունվար-դեկտեմբեր 2020թ.</t>
  </si>
  <si>
    <t>հավելված 1</t>
  </si>
  <si>
    <t>հավելված 3</t>
  </si>
  <si>
    <t>ՀՀ ԷԿՈՆՈՄԻԿԱՅԻ ՆԱԽԱՐԱՐՈՒԹՅՈՒՆ</t>
  </si>
  <si>
    <t>2020թ․ տարեկան</t>
  </si>
  <si>
    <t>Բանջարաբոստանային և տեխնիկական մշակաբույսերի գիտական կենտրոն ՓԲԸ</t>
  </si>
  <si>
    <t>Գյումրիի սելեկցիոն կայան ՓԲԸ</t>
  </si>
  <si>
    <t>Երկրագործության գիտական կենտրոն ՓԲԸ</t>
  </si>
  <si>
    <t>Հայաստանի արտահանման ապահովագրական գործակալություն ԱՓԲԸ</t>
  </si>
  <si>
    <t>Հայաստանի պետական հետաքրքրությունների ֆոնդ ՓԲԸ</t>
  </si>
  <si>
    <t>Սննդամթերքի անվտանգության ոլորտի ռիսկերի գնահատման և վերլուծության գիտական կենտրոն ՓԲԸ</t>
  </si>
  <si>
    <t>Ստանդարտացման և չափագիտության ազգային մարմին ՓԲԸ</t>
  </si>
  <si>
    <t>հավելված 7</t>
  </si>
  <si>
    <t>«Հայավտոկայարան» ՓԲԸ</t>
  </si>
  <si>
    <t>հավելված 6</t>
  </si>
  <si>
    <t>2020 տարեկան</t>
  </si>
  <si>
    <t xml:space="preserve"> ՀՀ ԿԳՄՍ նախարարություն</t>
  </si>
  <si>
    <t>2020 թ. տարեկան</t>
  </si>
  <si>
    <t>«Գեղագիտության ազգային կենտրոն» ՓԲԸ</t>
  </si>
  <si>
    <t>«Դավիթ Համբարձումյանի անվան ջրացատկի օլիմպիական հերթափոխի մասնագիտացված մանկապատանեկան մարզադպրոց» ՓԲԸ</t>
  </si>
  <si>
    <t>«Կրթություն» թերթի խմբագրություն» ՓԲԸ</t>
  </si>
  <si>
    <t>«Մարզաձևերի զարգացման հանրապետական համալիր կենտրոն» ՓԲԸ</t>
  </si>
  <si>
    <t>«Երևանի հենակետային բժշկական քոլեջ» ՓԲԸ</t>
  </si>
  <si>
    <t>հավելված 8</t>
  </si>
  <si>
    <t>հավելված 9</t>
  </si>
  <si>
    <t>2020թիվ տարեկան</t>
  </si>
  <si>
    <t>««Գառնի-Լեռ» ԳԱՄ» ԲԲԸ</t>
  </si>
  <si>
    <t>«Պատնեշ» ՓԲԸ</t>
  </si>
  <si>
    <t>«Երևանի մաթեմատիական մեքենաների գործարան» ՓԲԸ</t>
  </si>
  <si>
    <t>«Չարենցավանի հաստոցաշինական գործարան» ԲԲԸ</t>
  </si>
  <si>
    <t>«Լազերային տեխնիկա» ՓԲԸ</t>
  </si>
  <si>
    <t>«Զվարթնոց ԱՕԿ» ՓԲԸ</t>
  </si>
  <si>
    <t>հավելված 5</t>
  </si>
  <si>
    <t xml:space="preserve">2020թ. </t>
  </si>
  <si>
    <t>հավելված 15</t>
  </si>
  <si>
    <t>ԱՐԱԳԱԾՈՏՆԻ ՄԱՐԶՊԵՏԱՐԱՆ</t>
  </si>
  <si>
    <t>տարեկան 2020թ</t>
  </si>
  <si>
    <t>&lt;&lt;Ծաղկահովիտի ԱԿ&gt;&gt; ՓԲԸ</t>
  </si>
  <si>
    <t>&lt;&lt;Ապարանի ԲԿ&gt;&gt; ՓԲԸ</t>
  </si>
  <si>
    <t>&lt;&lt;Աշտարակի ԲԿ&gt;&gt; ՓԲԸ</t>
  </si>
  <si>
    <t>&lt;&lt;Թալինի ԲԿ&gt;&gt; ՓԲԸ</t>
  </si>
  <si>
    <t>հավելված 16</t>
  </si>
  <si>
    <t>&lt;&lt;Արտաշատի ԲԿ&gt;&gt; ՓԲԸ</t>
  </si>
  <si>
    <t>&lt;&lt;Արարատի ԲԿ&gt;&gt;  ՓԲԸ</t>
  </si>
  <si>
    <t>&lt;&lt;Մասիս ԲԿ&gt;&gt; ՓԲԸ</t>
  </si>
  <si>
    <t>&lt;&lt;Վեդու ԲԿ&gt;&gt; ՓԲԸ</t>
  </si>
  <si>
    <t>&lt;&lt;Վեդու ծննդատուն&gt;&gt; ՓԲԸ</t>
  </si>
  <si>
    <t>&lt;&lt;ՈԿՖ Բանավան ԱԱՊԿ&gt;&gt;</t>
  </si>
  <si>
    <t>&lt;&lt;Ակ,Ա,Հայրիյանի անվան Արմաշի ԱԿ&gt;&gt;ՓԲԸ</t>
  </si>
  <si>
    <t>հավելված 17</t>
  </si>
  <si>
    <t>թվական</t>
  </si>
  <si>
    <t>«Գավառի պոլիկլինիկա» ՓԲԸ</t>
  </si>
  <si>
    <t>հավելված 18</t>
  </si>
  <si>
    <t>ԼՈՌՈՒ ՄԱՐԶՊԵՏԱՐԱՆ</t>
  </si>
  <si>
    <t>հավելված 19</t>
  </si>
  <si>
    <t>հավելված 20</t>
  </si>
  <si>
    <t>ԳԵՐԱՏԵՍՉՈՒԹՅԱՆ ԱՆՎԱՆՈՒՄԸ՝ ՀՀ ՇԻՐԱԿԻ ՄԱՐԶՊԵՏԱՐԱՆ</t>
  </si>
  <si>
    <t>ՀԱՇՎԵՏՈՒ ԺԱՄԱՆԱԿԱՀԱՏՎԱԾԸ`  2020 ԹՎԱԿԱՆ</t>
  </si>
  <si>
    <t>«Գյումրիի Ինֆեկցիոն  հիվանդանոց» ՓԲԸ</t>
  </si>
  <si>
    <t>«Գյումրու Սուրբ Գրիգոր Նարեկացու անվան պոլիկլինիկա» ՓԲԸ</t>
  </si>
  <si>
    <t>հավելված 21</t>
  </si>
  <si>
    <t>2020Թ ՏԱՐԵԿԱՆ</t>
  </si>
  <si>
    <t>հավելված 22</t>
  </si>
  <si>
    <t>2020թ.տարեկան</t>
  </si>
  <si>
    <t>հավելված 23</t>
  </si>
  <si>
    <t>2020թ տարեկան</t>
  </si>
  <si>
    <t>հավելված 24</t>
  </si>
  <si>
    <t>ՎԱՐՉԱՊԵՏԻ ԱՇԽԱՏԱԿԱԶՄ</t>
  </si>
  <si>
    <t>31.12.2020 թվական</t>
  </si>
  <si>
    <t>հավելված 4</t>
  </si>
  <si>
    <t>01.01.2020թ.-31.12.2020թ.</t>
  </si>
  <si>
    <t>հավելված 11</t>
  </si>
  <si>
    <t>2020թ.</t>
  </si>
  <si>
    <t>հավելված 13</t>
  </si>
  <si>
    <t>01.01.20-31.12.20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</si>
</sst>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#,##0.0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0.000"/>
    <numFmt numFmtId="177" formatCode="0.0"/>
    <numFmt numFmtId="178" formatCode="_-* #,##0.00_-;\-* #,##0.00_-;_-* &quot;-&quot;??_-;_-@_-"/>
    <numFmt numFmtId="179" formatCode="_-* #,##0_-;\-* #,##0_-;_-* &quot;-&quot;??_-;_-@_-"/>
    <numFmt numFmtId="180" formatCode="#,##0.0_);[Red]\(#,##0.0\)"/>
    <numFmt numFmtId="181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0"/>
    </font>
    <font>
      <sz val="9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u val="single"/>
      <sz val="16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sz val="12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9"/>
      <color indexed="8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9"/>
      <color indexed="8"/>
      <name val="GHEA Grapalat"/>
      <family val="3"/>
    </font>
    <font>
      <sz val="9"/>
      <color indexed="8"/>
      <name val="Times New Roman"/>
      <family val="1"/>
    </font>
    <font>
      <sz val="16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medium"/>
      <right/>
      <top/>
      <bottom/>
    </border>
    <border>
      <left style="thick"/>
      <right/>
      <top style="thick"/>
      <bottom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/>
      <right/>
      <top style="thick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n"/>
      <right/>
      <top style="thick"/>
      <bottom style="thin"/>
    </border>
    <border>
      <left/>
      <right style="medium"/>
      <top style="thick"/>
      <bottom style="thin"/>
    </border>
    <border>
      <left/>
      <right/>
      <top style="thick"/>
      <bottom style="thin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n"/>
      <right style="medium"/>
      <top style="thick"/>
      <bottom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thin"/>
      <right style="medium"/>
      <top style="thin"/>
      <bottom/>
    </border>
    <border>
      <left style="medium"/>
      <right/>
      <top/>
      <bottom style="thick"/>
    </border>
    <border>
      <left/>
      <right style="medium"/>
      <top style="thick"/>
      <bottom/>
    </border>
    <border>
      <left/>
      <right style="medium"/>
      <top/>
      <bottom/>
    </border>
    <border>
      <left/>
      <right style="medium"/>
      <top/>
      <bottom style="thick"/>
    </border>
    <border>
      <left style="medium"/>
      <right style="medium"/>
      <top style="thin"/>
      <bottom/>
    </border>
    <border>
      <left style="thin"/>
      <right style="thin"/>
      <top/>
      <bottom style="thick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57" applyAlignment="1">
      <alignment vertical="center" wrapText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 locked="0"/>
    </xf>
    <xf numFmtId="0" fontId="13" fillId="3" borderId="0" xfId="0" applyFont="1" applyFill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4" fillId="33" borderId="0" xfId="0" applyFont="1" applyFill="1" applyAlignment="1" applyProtection="1">
      <alignment/>
      <protection hidden="1" locked="0"/>
    </xf>
    <xf numFmtId="0" fontId="9" fillId="3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9" fillId="3" borderId="10" xfId="0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 vertical="center" wrapText="1"/>
      <protection hidden="1"/>
    </xf>
    <xf numFmtId="0" fontId="10" fillId="3" borderId="12" xfId="0" applyFont="1" applyFill="1" applyBorder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0" fontId="10" fillId="3" borderId="1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 locked="0"/>
    </xf>
    <xf numFmtId="0" fontId="6" fillId="0" borderId="19" xfId="0" applyFont="1" applyBorder="1" applyAlignment="1" applyProtection="1">
      <alignment horizontal="center" vertical="center"/>
      <protection hidden="1" locked="0"/>
    </xf>
    <xf numFmtId="172" fontId="3" fillId="3" borderId="19" xfId="0" applyNumberFormat="1" applyFont="1" applyFill="1" applyBorder="1" applyAlignment="1" applyProtection="1">
      <alignment horizontal="center" vertical="center" wrapText="1"/>
      <protection hidden="1"/>
    </xf>
    <xf numFmtId="172" fontId="10" fillId="0" borderId="0" xfId="0" applyNumberFormat="1" applyFont="1" applyAlignment="1" applyProtection="1">
      <alignment/>
      <protection hidden="1"/>
    </xf>
    <xf numFmtId="172" fontId="4" fillId="0" borderId="0" xfId="0" applyNumberFormat="1" applyFont="1" applyAlignment="1" applyProtection="1">
      <alignment/>
      <protection hidden="1"/>
    </xf>
    <xf numFmtId="0" fontId="3" fillId="0" borderId="20" xfId="0" applyFont="1" applyBorder="1" applyAlignment="1" applyProtection="1">
      <alignment horizontal="left" vertical="center" wrapText="1"/>
      <protection hidden="1" locked="0"/>
    </xf>
    <xf numFmtId="172" fontId="3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0" applyNumberFormat="1" applyFont="1" applyBorder="1" applyAlignment="1" applyProtection="1">
      <alignment vertical="center"/>
      <protection hidden="1" locked="0"/>
    </xf>
    <xf numFmtId="49" fontId="3" fillId="0" borderId="19" xfId="0" applyNumberFormat="1" applyFont="1" applyBorder="1" applyAlignment="1" applyProtection="1">
      <alignment horizontal="center" vertical="center"/>
      <protection hidden="1" locked="0"/>
    </xf>
    <xf numFmtId="0" fontId="3" fillId="0" borderId="19" xfId="0" applyFont="1" applyBorder="1" applyAlignment="1" applyProtection="1">
      <alignment horizontal="left" vertical="center" wrapText="1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left" vertical="center" wrapText="1"/>
      <protection hidden="1" locked="0"/>
    </xf>
    <xf numFmtId="49" fontId="3" fillId="0" borderId="21" xfId="0" applyNumberFormat="1" applyFont="1" applyBorder="1" applyAlignment="1" applyProtection="1">
      <alignment vertical="center"/>
      <protection hidden="1" locked="0"/>
    </xf>
    <xf numFmtId="172" fontId="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" borderId="2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2" xfId="0" applyNumberFormat="1" applyFont="1" applyBorder="1" applyAlignment="1" applyProtection="1">
      <alignment horizontal="center" vertical="center"/>
      <protection hidden="1" locked="0"/>
    </xf>
    <xf numFmtId="0" fontId="8" fillId="0" borderId="23" xfId="0" applyFont="1" applyBorder="1" applyAlignment="1" applyProtection="1">
      <alignment horizontal="left"/>
      <protection hidden="1" locked="0"/>
    </xf>
    <xf numFmtId="0" fontId="3" fillId="0" borderId="23" xfId="0" applyFont="1" applyBorder="1" applyAlignment="1" applyProtection="1">
      <alignment horizontal="center" vertical="justify"/>
      <protection hidden="1" locked="0"/>
    </xf>
    <xf numFmtId="172" fontId="11" fillId="0" borderId="23" xfId="0" applyNumberFormat="1" applyFont="1" applyBorder="1" applyAlignment="1" applyProtection="1">
      <alignment horizontal="left" vertical="center"/>
      <protection hidden="1" locked="0"/>
    </xf>
    <xf numFmtId="172" fontId="11" fillId="33" borderId="23" xfId="0" applyNumberFormat="1" applyFont="1" applyFill="1" applyBorder="1" applyAlignment="1" applyProtection="1">
      <alignment horizontal="center" vertical="center"/>
      <protection hidden="1" locked="0"/>
    </xf>
    <xf numFmtId="172" fontId="11" fillId="3" borderId="23" xfId="0" applyNumberFormat="1" applyFont="1" applyFill="1" applyBorder="1" applyAlignment="1" applyProtection="1">
      <alignment horizontal="center" vertical="center"/>
      <protection hidden="1"/>
    </xf>
    <xf numFmtId="172" fontId="11" fillId="3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wrapText="1"/>
      <protection hidden="1"/>
    </xf>
    <xf numFmtId="0" fontId="13" fillId="33" borderId="0" xfId="0" applyFont="1" applyFill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4" fillId="33" borderId="0" xfId="0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172" fontId="3" fillId="33" borderId="0" xfId="0" applyNumberFormat="1" applyFont="1" applyFill="1" applyBorder="1" applyAlignment="1" applyProtection="1">
      <alignment horizontal="center" vertical="center" wrapText="1"/>
      <protection hidden="1"/>
    </xf>
    <xf numFmtId="172" fontId="4" fillId="0" borderId="0" xfId="0" applyNumberFormat="1" applyFont="1" applyBorder="1" applyAlignment="1" applyProtection="1">
      <alignment/>
      <protection hidden="1"/>
    </xf>
    <xf numFmtId="172" fontId="11" fillId="0" borderId="23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right" wrapText="1"/>
      <protection hidden="1"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3" fillId="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72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49" fontId="3" fillId="0" borderId="21" xfId="0" applyNumberFormat="1" applyFont="1" applyBorder="1" applyAlignment="1" applyProtection="1">
      <alignment vertical="center"/>
      <protection locked="0"/>
    </xf>
    <xf numFmtId="172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173" fontId="13" fillId="0" borderId="0" xfId="42" applyNumberFormat="1" applyFont="1" applyAlignment="1" applyProtection="1">
      <alignment wrapText="1"/>
      <protection hidden="1"/>
    </xf>
    <xf numFmtId="173" fontId="4" fillId="0" borderId="0" xfId="42" applyNumberFormat="1" applyFont="1" applyAlignment="1" applyProtection="1">
      <alignment/>
      <protection hidden="1"/>
    </xf>
    <xf numFmtId="0" fontId="3" fillId="0" borderId="1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hidden="1"/>
    </xf>
    <xf numFmtId="172" fontId="3" fillId="33" borderId="0" xfId="0" applyNumberFormat="1" applyFont="1" applyFill="1" applyAlignment="1" applyProtection="1">
      <alignment horizontal="center" vertical="center" wrapText="1"/>
      <protection hidden="1"/>
    </xf>
    <xf numFmtId="0" fontId="59" fillId="0" borderId="26" xfId="0" applyFont="1" applyBorder="1" applyAlignment="1" applyProtection="1">
      <alignment horizontal="center" vertical="center" wrapText="1"/>
      <protection locked="0"/>
    </xf>
    <xf numFmtId="173" fontId="13" fillId="0" borderId="0" xfId="44" applyNumberFormat="1" applyFont="1" applyAlignment="1" applyProtection="1">
      <alignment wrapText="1"/>
      <protection hidden="1"/>
    </xf>
    <xf numFmtId="173" fontId="4" fillId="0" borderId="0" xfId="44" applyNumberFormat="1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2" fontId="3" fillId="0" borderId="19" xfId="0" applyNumberFormat="1" applyFont="1" applyBorder="1" applyAlignment="1" applyProtection="1">
      <alignment vertical="center"/>
      <protection hidden="1"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 wrapText="1"/>
      <protection locked="0"/>
    </xf>
    <xf numFmtId="49" fontId="3" fillId="0" borderId="19" xfId="0" applyNumberFormat="1" applyFont="1" applyBorder="1" applyAlignment="1" applyProtection="1">
      <alignment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 vertical="justify"/>
      <protection locked="0"/>
    </xf>
    <xf numFmtId="172" fontId="11" fillId="0" borderId="23" xfId="0" applyNumberFormat="1" applyFont="1" applyBorder="1" applyAlignment="1" applyProtection="1">
      <alignment horizontal="center" vertical="center"/>
      <protection locked="0"/>
    </xf>
    <xf numFmtId="172" fontId="11" fillId="33" borderId="23" xfId="0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16" fillId="0" borderId="27" xfId="42" applyNumberFormat="1" applyFont="1" applyFill="1" applyBorder="1" applyAlignment="1" applyProtection="1">
      <alignment horizontal="righ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hidden="1" locked="0"/>
    </xf>
    <xf numFmtId="0" fontId="11" fillId="0" borderId="20" xfId="0" applyFont="1" applyBorder="1" applyAlignment="1" applyProtection="1">
      <alignment horizontal="left" vertical="center" wrapText="1"/>
      <protection hidden="1" locked="0"/>
    </xf>
    <xf numFmtId="172" fontId="11" fillId="33" borderId="19" xfId="0" applyNumberFormat="1" applyFont="1" applyFill="1" applyBorder="1" applyAlignment="1" applyProtection="1">
      <alignment horizontal="center" vertical="center"/>
      <protection hidden="1" locked="0"/>
    </xf>
    <xf numFmtId="172" fontId="3" fillId="33" borderId="19" xfId="0" applyNumberFormat="1" applyFont="1" applyFill="1" applyBorder="1" applyAlignment="1" applyProtection="1">
      <alignment horizontal="center" vertical="center"/>
      <protection hidden="1" locked="0"/>
    </xf>
    <xf numFmtId="172" fontId="11" fillId="33" borderId="19" xfId="0" applyNumberFormat="1" applyFont="1" applyFill="1" applyBorder="1" applyAlignment="1" applyProtection="1">
      <alignment horizontal="center" vertical="center"/>
      <protection hidden="1" locked="0"/>
    </xf>
    <xf numFmtId="177" fontId="60" fillId="34" borderId="26" xfId="0" applyNumberFormat="1" applyFont="1" applyFill="1" applyBorder="1" applyAlignment="1" applyProtection="1">
      <alignment vertical="center" wrapText="1"/>
      <protection locked="0"/>
    </xf>
    <xf numFmtId="172" fontId="11" fillId="0" borderId="23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13" fillId="35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177" fontId="3" fillId="0" borderId="19" xfId="0" applyNumberFormat="1" applyFont="1" applyBorder="1" applyAlignment="1" applyProtection="1">
      <alignment horizontal="center" vertical="center"/>
      <protection locked="0"/>
    </xf>
    <xf numFmtId="177" fontId="3" fillId="0" borderId="19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/>
      <protection hidden="1" locked="0"/>
    </xf>
    <xf numFmtId="0" fontId="9" fillId="3" borderId="14" xfId="0" applyFont="1" applyFill="1" applyBorder="1" applyAlignment="1" applyProtection="1">
      <alignment horizontal="center" vertical="center" textRotation="90" wrapText="1"/>
      <protection hidden="1"/>
    </xf>
    <xf numFmtId="0" fontId="0" fillId="3" borderId="28" xfId="0" applyFill="1" applyBorder="1" applyAlignment="1" applyProtection="1">
      <alignment/>
      <protection hidden="1"/>
    </xf>
    <xf numFmtId="0" fontId="0" fillId="3" borderId="29" xfId="0" applyFill="1" applyBorder="1" applyAlignment="1" applyProtection="1">
      <alignment/>
      <protection hidden="1"/>
    </xf>
    <xf numFmtId="0" fontId="9" fillId="3" borderId="30" xfId="0" applyFont="1" applyFill="1" applyBorder="1" applyAlignment="1" applyProtection="1">
      <alignment horizontal="center" vertical="center" wrapText="1"/>
      <protection hidden="1"/>
    </xf>
    <xf numFmtId="0" fontId="9" fillId="3" borderId="31" xfId="0" applyFont="1" applyFill="1" applyBorder="1" applyAlignment="1" applyProtection="1">
      <alignment horizontal="center" vertical="center" wrapText="1"/>
      <protection hidden="1"/>
    </xf>
    <xf numFmtId="0" fontId="9" fillId="3" borderId="3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wrapText="1"/>
      <protection locked="0"/>
    </xf>
    <xf numFmtId="0" fontId="7" fillId="3" borderId="0" xfId="0" applyFont="1" applyFill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9" fillId="3" borderId="33" xfId="0" applyFont="1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9" fillId="3" borderId="35" xfId="0" applyFont="1" applyFill="1" applyBorder="1" applyAlignment="1" applyProtection="1">
      <alignment horizontal="center" vertical="center" textRotation="90" wrapText="1"/>
      <protection hidden="1"/>
    </xf>
    <xf numFmtId="0" fontId="9" fillId="3" borderId="36" xfId="0" applyFont="1" applyFill="1" applyBorder="1" applyAlignment="1" applyProtection="1">
      <alignment horizontal="center" vertical="center" textRotation="90" wrapText="1"/>
      <protection hidden="1"/>
    </xf>
    <xf numFmtId="0" fontId="9" fillId="3" borderId="37" xfId="0" applyFont="1" applyFill="1" applyBorder="1" applyAlignment="1" applyProtection="1">
      <alignment horizontal="center" vertical="center" textRotation="90" wrapText="1"/>
      <protection hidden="1"/>
    </xf>
    <xf numFmtId="0" fontId="9" fillId="3" borderId="38" xfId="0" applyFont="1" applyFill="1" applyBorder="1" applyAlignment="1" applyProtection="1">
      <alignment horizontal="center" vertical="center" wrapText="1"/>
      <protection hidden="1"/>
    </xf>
    <xf numFmtId="0" fontId="9" fillId="3" borderId="39" xfId="0" applyFont="1" applyFill="1" applyBorder="1" applyAlignment="1" applyProtection="1">
      <alignment horizontal="center" vertical="center" wrapText="1"/>
      <protection hidden="1"/>
    </xf>
    <xf numFmtId="0" fontId="9" fillId="3" borderId="40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textRotation="90" wrapText="1"/>
      <protection hidden="1"/>
    </xf>
    <xf numFmtId="0" fontId="0" fillId="3" borderId="41" xfId="0" applyFill="1" applyBorder="1" applyAlignment="1" applyProtection="1">
      <alignment/>
      <protection hidden="1"/>
    </xf>
    <xf numFmtId="0" fontId="0" fillId="3" borderId="42" xfId="0" applyFill="1" applyBorder="1" applyAlignment="1" applyProtection="1">
      <alignment/>
      <protection hidden="1"/>
    </xf>
    <xf numFmtId="0" fontId="9" fillId="3" borderId="43" xfId="0" applyFont="1" applyFill="1" applyBorder="1" applyAlignment="1" applyProtection="1">
      <alignment horizontal="center" vertical="center" textRotation="90" wrapText="1"/>
      <protection hidden="1"/>
    </xf>
    <xf numFmtId="0" fontId="9" fillId="3" borderId="13" xfId="0" applyFont="1" applyFill="1" applyBorder="1" applyAlignment="1" applyProtection="1">
      <alignment horizontal="center" vertical="center" textRotation="90" wrapText="1"/>
      <protection hidden="1"/>
    </xf>
    <xf numFmtId="0" fontId="9" fillId="3" borderId="11" xfId="0" applyFont="1" applyFill="1" applyBorder="1" applyAlignment="1" applyProtection="1">
      <alignment horizontal="center" vertical="center" textRotation="90" wrapText="1"/>
      <protection hidden="1"/>
    </xf>
    <xf numFmtId="0" fontId="9" fillId="3" borderId="44" xfId="0" applyFont="1" applyFill="1" applyBorder="1" applyAlignment="1" applyProtection="1">
      <alignment horizontal="center" vertical="center" textRotation="90" wrapText="1"/>
      <protection hidden="1"/>
    </xf>
    <xf numFmtId="0" fontId="9" fillId="3" borderId="41" xfId="0" applyFont="1" applyFill="1" applyBorder="1" applyAlignment="1" applyProtection="1">
      <alignment horizontal="center" vertical="center" textRotation="90" wrapText="1"/>
      <protection hidden="1"/>
    </xf>
    <xf numFmtId="0" fontId="9" fillId="3" borderId="42" xfId="0" applyFont="1" applyFill="1" applyBorder="1" applyAlignment="1" applyProtection="1">
      <alignment horizontal="center" vertical="center" textRotation="90" wrapText="1"/>
      <protection hidden="1"/>
    </xf>
    <xf numFmtId="0" fontId="9" fillId="3" borderId="45" xfId="0" applyFont="1" applyFill="1" applyBorder="1" applyAlignment="1" applyProtection="1">
      <alignment horizontal="center" vertical="center" textRotation="90" wrapText="1"/>
      <protection hidden="1"/>
    </xf>
    <xf numFmtId="0" fontId="9" fillId="3" borderId="46" xfId="0" applyFont="1" applyFill="1" applyBorder="1" applyAlignment="1" applyProtection="1">
      <alignment horizontal="center" vertical="center" textRotation="90" wrapText="1"/>
      <protection hidden="1"/>
    </xf>
    <xf numFmtId="0" fontId="9" fillId="3" borderId="47" xfId="0" applyFont="1" applyFill="1" applyBorder="1" applyAlignment="1" applyProtection="1">
      <alignment horizontal="center" vertical="center" textRotation="90" wrapText="1"/>
      <protection hidden="1"/>
    </xf>
    <xf numFmtId="0" fontId="9" fillId="3" borderId="48" xfId="0" applyFont="1" applyFill="1" applyBorder="1" applyAlignment="1" applyProtection="1">
      <alignment horizontal="center" vertical="center" textRotation="90" wrapText="1"/>
      <protection hidden="1"/>
    </xf>
    <xf numFmtId="0" fontId="9" fillId="3" borderId="29" xfId="0" applyFont="1" applyFill="1" applyBorder="1" applyAlignment="1" applyProtection="1">
      <alignment horizontal="center" vertical="center" textRotation="90" wrapText="1"/>
      <protection hidden="1"/>
    </xf>
    <xf numFmtId="0" fontId="9" fillId="3" borderId="21" xfId="0" applyFont="1" applyFill="1" applyBorder="1" applyAlignment="1" applyProtection="1">
      <alignment horizontal="center" vertical="center" textRotation="90" wrapText="1"/>
      <protection hidden="1"/>
    </xf>
    <xf numFmtId="0" fontId="9" fillId="3" borderId="49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 locked="0"/>
    </xf>
    <xf numFmtId="0" fontId="0" fillId="35" borderId="41" xfId="0" applyFill="1" applyBorder="1" applyAlignment="1" applyProtection="1">
      <alignment/>
      <protection hidden="1"/>
    </xf>
    <xf numFmtId="0" fontId="0" fillId="35" borderId="42" xfId="0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0" fillId="35" borderId="34" xfId="0" applyFill="1" applyBorder="1" applyAlignment="1" applyProtection="1">
      <alignment/>
      <protection hidden="1"/>
    </xf>
    <xf numFmtId="0" fontId="0" fillId="35" borderId="28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top" wrapText="1"/>
      <protection locked="0"/>
    </xf>
    <xf numFmtId="0" fontId="0" fillId="3" borderId="34" xfId="0" applyFill="1" applyBorder="1" applyAlignment="1" applyProtection="1">
      <alignment/>
      <protection hidden="1"/>
    </xf>
    <xf numFmtId="0" fontId="0" fillId="3" borderId="28" xfId="0" applyFill="1" applyBorder="1" applyAlignment="1" applyProtection="1">
      <alignment/>
      <protection hidden="1"/>
    </xf>
    <xf numFmtId="0" fontId="0" fillId="3" borderId="29" xfId="0" applyFill="1" applyBorder="1" applyAlignment="1" applyProtection="1">
      <alignment/>
      <protection hidden="1"/>
    </xf>
    <xf numFmtId="0" fontId="0" fillId="3" borderId="41" xfId="0" applyFill="1" applyBorder="1" applyAlignment="1" applyProtection="1">
      <alignment/>
      <protection hidden="1"/>
    </xf>
    <xf numFmtId="0" fontId="0" fillId="3" borderId="42" xfId="0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right" wrapText="1"/>
      <protection hidden="1"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Обычный 2" xfId="69"/>
    <cellStyle name="Обычный 2 2" xfId="70"/>
    <cellStyle name="Обычный 3" xfId="71"/>
    <cellStyle name="Обычный 3 2" xfId="72"/>
    <cellStyle name="Обычный 4" xfId="73"/>
    <cellStyle name="Финансовый 2" xfId="74"/>
    <cellStyle name="Финансовый 2 2" xfId="75"/>
    <cellStyle name="Финансовый 2 3" xfId="76"/>
    <cellStyle name="Финансовый 3" xfId="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581025</xdr:colOff>
      <xdr:row>7</xdr:row>
      <xdr:rowOff>1857375</xdr:rowOff>
    </xdr:from>
    <xdr:to>
      <xdr:col>21</xdr:col>
      <xdr:colOff>923925</xdr:colOff>
      <xdr:row>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79050" y="74009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xdr:txBody>
    </xdr:sp>
    <xdr:clientData/>
  </xdr:twoCellAnchor>
  <xdr:twoCellAnchor>
    <xdr:from>
      <xdr:col>1</xdr:col>
      <xdr:colOff>2305050</xdr:colOff>
      <xdr:row>31</xdr:row>
      <xdr:rowOff>66675</xdr:rowOff>
    </xdr:from>
    <xdr:to>
      <xdr:col>15</xdr:col>
      <xdr:colOff>38100</xdr:colOff>
      <xdr:row>35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57475" y="23126700"/>
          <a:ext cx="140208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  Զուտ շահույթի բացասական մեծությունը պայմանավորված է ՀՀ պետական դրամաշնորհի հատկացման ժամանակացույցով. քանի որ յուրաքանչյուր ֆինանսական տարվա առաջին կիսամյակին հատկացվելիք գումարները ավելի փոքր են երկրորդ կիսամյակում հատկացվելիք գումարներից՝ հիմնվելով ընկերությունների վճարումների և ոչ թե հաշվեգրված ծախսերի վրա, ապա հաշվեգրման սկզբունքով ծախսերը հաշվառելիս առացանում է զուտ վնաս, որը սակայն տարեկան կտրվածքով կհավասարա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շռվի երկրորդ կիսամյակում ստացվելիք դրամաշնորհների գումարների հաշվին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%20Petrosyan\Downloads\Pashtpanutyu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vadmin\Desktop\AmpopHavelvac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ՀԱՎԵԼՎԱԾ  2"/>
      <sheetName val="ՀԱՎԵԼՎԱԾ 4"/>
      <sheetName val="ՀԱՇՎԱՐԿԱՅԻՆ ԱՂՅՈՒՍԱԿ"/>
      <sheetName val="Գեոկոսմոս"/>
      <sheetName val="Հեր-Հեր"/>
      <sheetName val="Արմենիկում"/>
      <sheetName val="Արմ-Աէրո"/>
      <sheetName val="Բերդի ԲԿ"/>
      <sheetName val="Զինառ"/>
      <sheetName val="VorortanHEK"/>
      <sheetName val="Sheet9"/>
      <sheetName val="Sheet10"/>
      <sheetName val="Sheet11"/>
      <sheetName val="Sheet12"/>
      <sheetName val="Sheet 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3">
        <row r="14">
          <cell r="C14">
            <v>197403.3</v>
          </cell>
        </row>
        <row r="15">
          <cell r="C15">
            <v>197403.3</v>
          </cell>
        </row>
        <row r="42">
          <cell r="C42">
            <v>185988.2</v>
          </cell>
        </row>
        <row r="43">
          <cell r="C43">
            <v>168011.90000000002</v>
          </cell>
        </row>
        <row r="77">
          <cell r="C77">
            <v>9360.4</v>
          </cell>
        </row>
      </sheetData>
      <sheetData sheetId="4">
        <row r="14">
          <cell r="C14">
            <v>80266.2</v>
          </cell>
        </row>
        <row r="15">
          <cell r="C15">
            <v>76360.3</v>
          </cell>
        </row>
        <row r="42">
          <cell r="C42">
            <v>44802.40000000001</v>
          </cell>
        </row>
        <row r="43">
          <cell r="C43">
            <v>44802.40000000001</v>
          </cell>
        </row>
        <row r="77">
          <cell r="C77">
            <v>35463.79999999999</v>
          </cell>
        </row>
      </sheetData>
      <sheetData sheetId="5">
        <row r="14">
          <cell r="C14">
            <v>46194</v>
          </cell>
        </row>
        <row r="15">
          <cell r="C15">
            <v>6513</v>
          </cell>
        </row>
        <row r="42">
          <cell r="C42">
            <v>51706</v>
          </cell>
        </row>
        <row r="43">
          <cell r="C43">
            <v>51706</v>
          </cell>
        </row>
        <row r="77">
          <cell r="C77">
            <v>-5512</v>
          </cell>
        </row>
      </sheetData>
      <sheetData sheetId="6">
        <row r="14">
          <cell r="C14">
            <v>162289.8</v>
          </cell>
        </row>
        <row r="15">
          <cell r="C15">
            <v>100691.6</v>
          </cell>
        </row>
        <row r="42">
          <cell r="C42">
            <v>125007.29999999999</v>
          </cell>
        </row>
        <row r="43">
          <cell r="C43">
            <v>64116.2</v>
          </cell>
        </row>
        <row r="77">
          <cell r="C77">
            <v>30011.7</v>
          </cell>
        </row>
      </sheetData>
      <sheetData sheetId="7">
        <row r="14">
          <cell r="C14">
            <v>360031.6</v>
          </cell>
        </row>
        <row r="15">
          <cell r="C15">
            <v>325143.2</v>
          </cell>
        </row>
        <row r="42">
          <cell r="C42">
            <v>360181.9</v>
          </cell>
        </row>
        <row r="43">
          <cell r="C43">
            <v>360165.7</v>
          </cell>
        </row>
        <row r="77">
          <cell r="C77">
            <v>408.7</v>
          </cell>
        </row>
      </sheetData>
      <sheetData sheetId="8">
        <row r="14">
          <cell r="C14">
            <v>145278</v>
          </cell>
        </row>
        <row r="15">
          <cell r="C15">
            <v>19043</v>
          </cell>
        </row>
        <row r="42">
          <cell r="C42">
            <v>124653</v>
          </cell>
        </row>
        <row r="43">
          <cell r="C43">
            <v>16372</v>
          </cell>
        </row>
        <row r="77">
          <cell r="C77">
            <v>16912</v>
          </cell>
        </row>
      </sheetData>
      <sheetData sheetId="9">
        <row r="14">
          <cell r="C14">
            <v>381169</v>
          </cell>
        </row>
        <row r="15">
          <cell r="C15">
            <v>0</v>
          </cell>
        </row>
        <row r="42">
          <cell r="C42">
            <v>52837</v>
          </cell>
        </row>
        <row r="43">
          <cell r="C43">
            <v>0</v>
          </cell>
        </row>
        <row r="77">
          <cell r="C77">
            <v>308536</v>
          </cell>
        </row>
      </sheetData>
      <sheetData sheetId="1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4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velvac 2"/>
    </sheetNames>
    <sheetDataSet>
      <sheetData sheetId="0">
        <row r="14">
          <cell r="J14">
            <v>40270</v>
          </cell>
          <cell r="L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96.421875" style="0" customWidth="1"/>
  </cols>
  <sheetData>
    <row r="1" spans="1:2" ht="21.75" customHeight="1">
      <c r="A1" s="2">
        <v>1</v>
      </c>
      <c r="B1" s="3" t="s">
        <v>0</v>
      </c>
    </row>
    <row r="2" spans="1:2" ht="15">
      <c r="A2" s="2">
        <v>2</v>
      </c>
      <c r="B2" s="3" t="s">
        <v>1</v>
      </c>
    </row>
    <row r="3" spans="1:2" ht="15">
      <c r="A3" s="2">
        <v>3</v>
      </c>
      <c r="B3" s="3" t="s">
        <v>2</v>
      </c>
    </row>
    <row r="4" spans="1:2" ht="15" customHeight="1">
      <c r="A4" s="2">
        <v>4</v>
      </c>
      <c r="B4" s="3" t="s">
        <v>172</v>
      </c>
    </row>
    <row r="5" spans="1:2" ht="24" customHeight="1">
      <c r="A5" s="2">
        <v>5</v>
      </c>
      <c r="B5" s="3" t="s">
        <v>173</v>
      </c>
    </row>
    <row r="6" spans="1:2" ht="15">
      <c r="A6" s="2">
        <v>6</v>
      </c>
      <c r="B6" s="3" t="s">
        <v>181</v>
      </c>
    </row>
    <row r="7" spans="1:2" ht="15">
      <c r="A7" s="2">
        <v>7</v>
      </c>
      <c r="B7" s="3" t="s">
        <v>3</v>
      </c>
    </row>
    <row r="8" spans="1:2" ht="15">
      <c r="A8" s="2">
        <v>8</v>
      </c>
      <c r="B8" s="3" t="s">
        <v>174</v>
      </c>
    </row>
    <row r="9" spans="1:2" ht="15">
      <c r="A9" s="2">
        <v>9</v>
      </c>
      <c r="B9" s="3" t="s">
        <v>175</v>
      </c>
    </row>
    <row r="10" ht="15">
      <c r="B10" s="1"/>
    </row>
  </sheetData>
  <sheetProtection/>
  <hyperlinks>
    <hyperlink ref="B1" location="'1'!A1" display="ՀՀ Առողջապահության նախարարություն"/>
    <hyperlink ref="B3" location="'3'!A1" display="ՀՀ Արտակարգ իրավիճակների նախարարություն"/>
    <hyperlink ref="B4" location="'4'!A1" display="ՀՀ էկնոմիկայի նախարարություն"/>
    <hyperlink ref="B5" location="'5'!A1" display="ՀՀ տարածքային կառավարման և ենթակառուցվածքների նախարարություն"/>
    <hyperlink ref="B7" location="'7'!A1" display="ՀՀ Պաշտպանության նախարարություն"/>
    <hyperlink ref="B8" location="'8'!A1" display="ՀՀ բարձր տեխնոլոգիական արդյունաբերության նախարարություն"/>
    <hyperlink ref="B2" location="'2'!A1" display="ՀՀ Արդարադատության նախարարություն"/>
    <hyperlink ref="B6" location="'6'!A1" display="ՀՀ Կրթության, գիտության, մշակույթի և սպորտի  նախարարություն"/>
    <hyperlink ref="B9" location="'9'!R1C1" display="ՀՀ շրջակա միջավայրի նախարարություն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9">
      <selection activeCell="A1" sqref="A1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203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238</v>
      </c>
      <c r="AB4" s="11"/>
    </row>
    <row r="5" spans="2:28" s="13" customFormat="1" ht="18" thickBot="1">
      <c r="B5" s="14" t="s">
        <v>19</v>
      </c>
      <c r="C5" s="15"/>
      <c r="D5" s="13" t="s">
        <v>204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3" t="s">
        <v>237</v>
      </c>
      <c r="C10" s="29">
        <v>100</v>
      </c>
      <c r="D10" s="34">
        <v>152219.2</v>
      </c>
      <c r="E10" s="34">
        <v>97861.8</v>
      </c>
      <c r="F10" s="34">
        <v>49453</v>
      </c>
      <c r="G10" s="34">
        <v>16457.7</v>
      </c>
      <c r="H10" s="34">
        <v>6924.7</v>
      </c>
      <c r="I10" s="34">
        <v>102553.3</v>
      </c>
      <c r="J10" s="34">
        <v>55478</v>
      </c>
      <c r="K10" s="34">
        <v>28092.6</v>
      </c>
      <c r="L10" s="34">
        <v>8321.7</v>
      </c>
      <c r="M10" s="34">
        <v>28750.9</v>
      </c>
      <c r="N10" s="34">
        <v>0</v>
      </c>
      <c r="O10" s="34">
        <v>28750.9</v>
      </c>
      <c r="P10" s="34">
        <v>70368</v>
      </c>
      <c r="Q10" s="34">
        <v>11150.3</v>
      </c>
      <c r="R10" s="34">
        <v>1981.3</v>
      </c>
      <c r="S10" s="34">
        <v>520</v>
      </c>
      <c r="T10" s="34">
        <v>201672.2</v>
      </c>
      <c r="U10" s="34">
        <v>143220</v>
      </c>
      <c r="V10" s="30">
        <v>-43502.399999999965</v>
      </c>
      <c r="W10" s="34">
        <v>49</v>
      </c>
      <c r="X10" s="30">
        <v>151675.7</v>
      </c>
      <c r="Y10" s="30">
        <v>143220</v>
      </c>
      <c r="Z10" s="30">
        <v>195178.09999999998</v>
      </c>
      <c r="AA10" s="30">
        <v>188986.09999999998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56</v>
      </c>
      <c r="C11" s="29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0">
        <v>0</v>
      </c>
      <c r="W11" s="34">
        <v>0</v>
      </c>
      <c r="X11" s="30">
        <v>0</v>
      </c>
      <c r="Y11" s="30">
        <v>0</v>
      </c>
      <c r="Z11" s="30">
        <v>0</v>
      </c>
      <c r="AA11" s="30">
        <v>0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56</v>
      </c>
      <c r="C12" s="29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0">
        <v>0</v>
      </c>
      <c r="W12" s="34">
        <v>0</v>
      </c>
      <c r="X12" s="30">
        <v>0</v>
      </c>
      <c r="Y12" s="30">
        <v>0</v>
      </c>
      <c r="Z12" s="30">
        <v>0</v>
      </c>
      <c r="AA12" s="30">
        <v>0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56</v>
      </c>
      <c r="C13" s="29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0">
        <v>0</v>
      </c>
      <c r="W13" s="34">
        <v>0</v>
      </c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56</v>
      </c>
      <c r="C14" s="29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0">
        <v>0</v>
      </c>
      <c r="W14" s="34">
        <v>0</v>
      </c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56</v>
      </c>
      <c r="C15" s="29"/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0">
        <v>0</v>
      </c>
      <c r="W15" s="34">
        <v>0</v>
      </c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56</v>
      </c>
      <c r="C16" s="29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0">
        <v>0</v>
      </c>
      <c r="W16" s="34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62">
        <v>152219.2</v>
      </c>
      <c r="E31" s="62">
        <v>97861.8</v>
      </c>
      <c r="F31" s="62">
        <v>49453</v>
      </c>
      <c r="G31" s="62">
        <v>16457.7</v>
      </c>
      <c r="H31" s="62">
        <v>6924.7</v>
      </c>
      <c r="I31" s="62">
        <v>102553.3</v>
      </c>
      <c r="J31" s="62">
        <v>55478</v>
      </c>
      <c r="K31" s="62">
        <v>28092.6</v>
      </c>
      <c r="L31" s="62">
        <v>8321.7</v>
      </c>
      <c r="M31" s="62">
        <v>28750.9</v>
      </c>
      <c r="N31" s="62">
        <v>0</v>
      </c>
      <c r="O31" s="62">
        <v>28750.9</v>
      </c>
      <c r="P31" s="62">
        <v>70368</v>
      </c>
      <c r="Q31" s="62">
        <v>11150.3</v>
      </c>
      <c r="R31" s="62">
        <v>1981.3</v>
      </c>
      <c r="S31" s="62">
        <v>520</v>
      </c>
      <c r="T31" s="62">
        <v>201672.2</v>
      </c>
      <c r="U31" s="47">
        <v>143220</v>
      </c>
      <c r="V31" s="48">
        <v>-43502.399999999965</v>
      </c>
      <c r="W31" s="62">
        <v>49</v>
      </c>
      <c r="X31" s="48">
        <v>151675.7</v>
      </c>
      <c r="Y31" s="48">
        <v>143220</v>
      </c>
      <c r="Z31" s="48">
        <v>195178.09999999998</v>
      </c>
      <c r="AA31" s="49">
        <v>188986.09999999998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AA6:AA8"/>
    <mergeCell ref="Z6:Z8"/>
    <mergeCell ref="Y6:Y8"/>
    <mergeCell ref="X6:X8"/>
    <mergeCell ref="T6:T8"/>
    <mergeCell ref="S7:S8"/>
    <mergeCell ref="Q6:S6"/>
    <mergeCell ref="T1:Y1"/>
    <mergeCell ref="A2:Y2"/>
    <mergeCell ref="A3:Y3"/>
    <mergeCell ref="A4:Y4"/>
    <mergeCell ref="N6:O6"/>
    <mergeCell ref="M6:M8"/>
    <mergeCell ref="P6:P8"/>
    <mergeCell ref="O7:O8"/>
    <mergeCell ref="N7:N8"/>
    <mergeCell ref="W6:W8"/>
    <mergeCell ref="K7:K8"/>
    <mergeCell ref="D6:D8"/>
    <mergeCell ref="G6:H6"/>
    <mergeCell ref="J7:J8"/>
    <mergeCell ref="V6:V8"/>
    <mergeCell ref="U6:U8"/>
    <mergeCell ref="R7:R8"/>
    <mergeCell ref="Q7:Q8"/>
    <mergeCell ref="A6:A7"/>
    <mergeCell ref="B6:B7"/>
    <mergeCell ref="F6:F8"/>
    <mergeCell ref="E6:E8"/>
    <mergeCell ref="L7:L8"/>
    <mergeCell ref="G7:G8"/>
    <mergeCell ref="C6:C8"/>
    <mergeCell ref="J6:L6"/>
    <mergeCell ref="I6:I8"/>
    <mergeCell ref="H7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49.7109375" style="0" customWidth="1"/>
  </cols>
  <sheetData>
    <row r="2" spans="1:2" ht="22.5" customHeight="1">
      <c r="A2" s="2">
        <v>10</v>
      </c>
      <c r="B2" s="3" t="s">
        <v>6</v>
      </c>
    </row>
    <row r="3" spans="1:2" ht="15">
      <c r="A3" s="2">
        <v>11</v>
      </c>
      <c r="B3" s="3" t="s">
        <v>7</v>
      </c>
    </row>
    <row r="4" spans="1:2" ht="15">
      <c r="A4" s="2">
        <v>12</v>
      </c>
      <c r="B4" s="3" t="s">
        <v>8</v>
      </c>
    </row>
    <row r="5" spans="1:2" ht="15">
      <c r="A5" s="2">
        <v>13</v>
      </c>
      <c r="B5" s="3" t="s">
        <v>9</v>
      </c>
    </row>
    <row r="6" spans="1:2" ht="15">
      <c r="A6" s="2">
        <v>14</v>
      </c>
      <c r="B6" s="3" t="s">
        <v>10</v>
      </c>
    </row>
    <row r="7" spans="1:2" ht="15">
      <c r="A7" s="2">
        <v>15</v>
      </c>
      <c r="B7" s="3" t="s">
        <v>11</v>
      </c>
    </row>
    <row r="8" spans="1:2" ht="15">
      <c r="A8" s="2">
        <v>16</v>
      </c>
      <c r="B8" s="3" t="s">
        <v>12</v>
      </c>
    </row>
    <row r="9" spans="1:2" ht="15">
      <c r="A9" s="2">
        <v>17</v>
      </c>
      <c r="B9" s="3" t="s">
        <v>13</v>
      </c>
    </row>
    <row r="10" spans="1:2" ht="15">
      <c r="A10" s="2">
        <v>18</v>
      </c>
      <c r="B10" s="3" t="s">
        <v>15</v>
      </c>
    </row>
    <row r="11" spans="1:2" ht="15">
      <c r="A11" s="2">
        <v>20</v>
      </c>
      <c r="B11" s="3" t="s">
        <v>14</v>
      </c>
    </row>
    <row r="12" ht="15">
      <c r="B12" s="1"/>
    </row>
    <row r="13" ht="15">
      <c r="B13" s="1"/>
    </row>
  </sheetData>
  <sheetProtection/>
  <hyperlinks>
    <hyperlink ref="B2" location="'10'!A1" display="ՀՀ Արմավիրի մարզպետարան"/>
    <hyperlink ref="B4" location="'12'!A1" display="ՀՀ Արարատի մարզպետարան"/>
    <hyperlink ref="B5" location="'13'!A1" display="ՀՀ Գեղարքունիքի մարզպետարան"/>
    <hyperlink ref="B10" location="'18'!A1" display="ՀՀ Վայոց ձորի մարզպետարան"/>
    <hyperlink ref="B11" location="'19'!A1" display="ՀՀ Տավուշի մարզպետարան"/>
    <hyperlink ref="B7" location="'15'!A1" display="ՀՀ Կոտայքի մարզպետարան"/>
    <hyperlink ref="B9" location="'17'!A1" display="ՀՀ Սյունիքի մարզպետարան"/>
    <hyperlink ref="B8" location="'16'!A1" display="ՀՀ Շիրակի մարզպետարան"/>
    <hyperlink ref="B3" location="'11'!A1" display="ՀՀ Արագածոտնի մարզպետարան"/>
    <hyperlink ref="B6" location="'14'!A1" display="ՀՀ Լոռու մարզպետարան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V1">
      <selection activeCell="Y5" sqref="Y5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s="66" customFormat="1" ht="45" customHeight="1">
      <c r="T1" s="131"/>
      <c r="U1" s="131"/>
      <c r="V1" s="131"/>
      <c r="W1" s="131"/>
      <c r="X1" s="131"/>
      <c r="Y1" s="131"/>
      <c r="Z1" s="99"/>
      <c r="AA1" s="99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94" customFormat="1" ht="26.25" customHeight="1">
      <c r="A4" s="164" t="s">
        <v>157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17"/>
      <c r="AA4" s="118" t="s">
        <v>240</v>
      </c>
      <c r="AB4" s="93"/>
    </row>
    <row r="5" spans="2:28" ht="18" thickBot="1">
      <c r="B5" s="119" t="s">
        <v>19</v>
      </c>
      <c r="C5" s="120"/>
      <c r="D5" s="4" t="s">
        <v>239</v>
      </c>
      <c r="AA5" s="121" t="s">
        <v>20</v>
      </c>
      <c r="AB5" s="7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65"/>
      <c r="B7" s="166"/>
      <c r="C7" s="166"/>
      <c r="D7" s="162"/>
      <c r="E7" s="139"/>
      <c r="F7" s="162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62"/>
      <c r="Q7" s="158" t="s">
        <v>45</v>
      </c>
      <c r="R7" s="158" t="s">
        <v>46</v>
      </c>
      <c r="S7" s="147" t="s">
        <v>47</v>
      </c>
      <c r="T7" s="154"/>
      <c r="U7" s="162"/>
      <c r="V7" s="139"/>
      <c r="W7" s="162"/>
      <c r="X7" s="139"/>
      <c r="Y7" s="151"/>
      <c r="Z7" s="139"/>
      <c r="AA7" s="162"/>
    </row>
    <row r="8" spans="1:27" ht="148.5" customHeight="1" thickBot="1">
      <c r="A8" s="19"/>
      <c r="B8" s="20"/>
      <c r="C8" s="167"/>
      <c r="D8" s="163"/>
      <c r="E8" s="140"/>
      <c r="F8" s="163"/>
      <c r="G8" s="159"/>
      <c r="H8" s="140"/>
      <c r="I8" s="152"/>
      <c r="J8" s="159"/>
      <c r="K8" s="159"/>
      <c r="L8" s="140"/>
      <c r="M8" s="150"/>
      <c r="N8" s="157"/>
      <c r="O8" s="157"/>
      <c r="P8" s="163"/>
      <c r="Q8" s="159"/>
      <c r="R8" s="159"/>
      <c r="S8" s="140"/>
      <c r="T8" s="155"/>
      <c r="U8" s="163"/>
      <c r="V8" s="140"/>
      <c r="W8" s="163"/>
      <c r="X8" s="140"/>
      <c r="Y8" s="152"/>
      <c r="Z8" s="140"/>
      <c r="AA8" s="163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K9">
        <v>11</v>
      </c>
      <c r="L9">
        <v>12</v>
      </c>
      <c r="M9">
        <v>13</v>
      </c>
      <c r="N9">
        <v>14</v>
      </c>
      <c r="O9">
        <v>15</v>
      </c>
      <c r="P9">
        <v>16</v>
      </c>
      <c r="Q9">
        <v>17</v>
      </c>
      <c r="R9">
        <v>18</v>
      </c>
      <c r="S9">
        <v>19</v>
      </c>
      <c r="T9" s="22">
        <v>20</v>
      </c>
      <c r="U9">
        <v>21</v>
      </c>
      <c r="V9" s="22">
        <v>22</v>
      </c>
      <c r="W9">
        <v>23</v>
      </c>
      <c r="X9" s="22">
        <v>24</v>
      </c>
      <c r="Y9">
        <v>25</v>
      </c>
      <c r="Z9" s="22">
        <v>26</v>
      </c>
      <c r="AA9">
        <v>27</v>
      </c>
    </row>
    <row r="10" spans="1:33" s="27" customFormat="1" ht="57" customHeight="1">
      <c r="A10" s="71" t="s">
        <v>49</v>
      </c>
      <c r="B10" s="72" t="s">
        <v>152</v>
      </c>
      <c r="C10" s="73">
        <v>100</v>
      </c>
      <c r="D10" s="74">
        <v>640215.6</v>
      </c>
      <c r="E10" s="74">
        <v>639975.6</v>
      </c>
      <c r="F10" s="74">
        <v>192015.4</v>
      </c>
      <c r="G10" s="74">
        <v>54660.5</v>
      </c>
      <c r="H10" s="74">
        <v>33365.7</v>
      </c>
      <c r="I10" s="74">
        <v>20994.2</v>
      </c>
      <c r="J10" s="74">
        <v>200195</v>
      </c>
      <c r="K10" s="74">
        <v>0</v>
      </c>
      <c r="L10" s="74">
        <v>779.2</v>
      </c>
      <c r="M10" s="74">
        <v>55644.3</v>
      </c>
      <c r="N10" s="74">
        <v>0</v>
      </c>
      <c r="O10" s="74">
        <v>55644.3</v>
      </c>
      <c r="P10" s="74">
        <v>74792.5</v>
      </c>
      <c r="Q10" s="74">
        <v>55241.7</v>
      </c>
      <c r="R10" s="74">
        <v>19550.8</v>
      </c>
      <c r="S10" s="74">
        <v>0</v>
      </c>
      <c r="T10" s="74">
        <v>832231</v>
      </c>
      <c r="U10" s="74">
        <v>0</v>
      </c>
      <c r="V10">
        <v>1709.7</v>
      </c>
      <c r="W10">
        <v>503</v>
      </c>
      <c r="X10">
        <v>1393177</v>
      </c>
      <c r="Y10">
        <v>1391287</v>
      </c>
      <c r="Z10">
        <v>1391467.3</v>
      </c>
      <c r="AA10">
        <v>1391467.3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71" t="s">
        <v>50</v>
      </c>
      <c r="B11" s="72" t="s">
        <v>153</v>
      </c>
      <c r="C11" s="73">
        <v>100</v>
      </c>
      <c r="D11" s="74">
        <v>92525.2</v>
      </c>
      <c r="E11" s="74">
        <v>92525.5</v>
      </c>
      <c r="F11" s="74">
        <v>17401.7</v>
      </c>
      <c r="G11" s="74">
        <v>5413.8</v>
      </c>
      <c r="H11" s="74">
        <v>2460.2</v>
      </c>
      <c r="I11" s="74">
        <v>69038.7</v>
      </c>
      <c r="J11" s="74">
        <v>24266.9</v>
      </c>
      <c r="K11" s="74">
        <v>2571.2</v>
      </c>
      <c r="L11" s="74">
        <v>42200.6</v>
      </c>
      <c r="M11" s="74">
        <v>38401.3</v>
      </c>
      <c r="N11" s="74">
        <v>0</v>
      </c>
      <c r="O11" s="74">
        <v>0</v>
      </c>
      <c r="P11" s="74">
        <v>2487.2</v>
      </c>
      <c r="Q11" s="74">
        <v>118</v>
      </c>
      <c r="R11" s="74">
        <v>1983.6</v>
      </c>
      <c r="S11" s="74">
        <v>0</v>
      </c>
      <c r="T11" s="74">
        <v>109927.2</v>
      </c>
      <c r="U11" s="74">
        <v>94978.8</v>
      </c>
      <c r="V11">
        <v>62.3</v>
      </c>
      <c r="W11">
        <v>49</v>
      </c>
      <c r="X11">
        <v>94978.8</v>
      </c>
      <c r="Y11">
        <v>94978.8</v>
      </c>
      <c r="Z11">
        <v>94902.8</v>
      </c>
      <c r="AA11">
        <v>94902.8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71" t="s">
        <v>51</v>
      </c>
      <c r="B12" s="72" t="s">
        <v>154</v>
      </c>
      <c r="C12" s="73">
        <v>100</v>
      </c>
      <c r="D12" s="74">
        <v>1501005.8</v>
      </c>
      <c r="E12" s="74">
        <v>110144.8</v>
      </c>
      <c r="F12" s="74">
        <v>129293.8</v>
      </c>
      <c r="G12" s="74">
        <v>1430.4</v>
      </c>
      <c r="H12" s="74">
        <v>11603.5</v>
      </c>
      <c r="I12" s="74">
        <v>158667.7</v>
      </c>
      <c r="J12" s="74">
        <v>207490</v>
      </c>
      <c r="K12" s="74">
        <v>-48822.3</v>
      </c>
      <c r="L12" s="74">
        <v>0</v>
      </c>
      <c r="M12" s="74">
        <v>1447860</v>
      </c>
      <c r="N12" s="74">
        <v>0</v>
      </c>
      <c r="O12" s="74">
        <v>1447860</v>
      </c>
      <c r="P12" s="74">
        <v>23771.9</v>
      </c>
      <c r="Q12" s="74">
        <v>18406.7</v>
      </c>
      <c r="R12" s="74">
        <v>1137.1</v>
      </c>
      <c r="S12" s="74">
        <v>4179.9</v>
      </c>
      <c r="T12" s="74">
        <v>1630299.6</v>
      </c>
      <c r="U12" s="74">
        <v>650094.8</v>
      </c>
      <c r="V12">
        <v>-12367.900000000023</v>
      </c>
      <c r="W12">
        <v>285</v>
      </c>
      <c r="X12">
        <v>684105.3</v>
      </c>
      <c r="Y12">
        <v>650627</v>
      </c>
      <c r="Z12">
        <v>696473.2000000001</v>
      </c>
      <c r="AA12">
        <v>696473.2000000001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71" t="s">
        <v>52</v>
      </c>
      <c r="B13" s="72" t="s">
        <v>155</v>
      </c>
      <c r="C13" s="73">
        <v>100</v>
      </c>
      <c r="D13" s="74">
        <v>314729</v>
      </c>
      <c r="E13" s="74">
        <v>309973</v>
      </c>
      <c r="F13" s="74">
        <v>75191</v>
      </c>
      <c r="G13" s="74">
        <v>44824</v>
      </c>
      <c r="H13" s="74">
        <v>4941</v>
      </c>
      <c r="I13" s="74">
        <v>342762</v>
      </c>
      <c r="J13" s="74">
        <v>91135</v>
      </c>
      <c r="K13" s="74">
        <v>-8122</v>
      </c>
      <c r="L13" s="74">
        <v>69150</v>
      </c>
      <c r="M13" s="74">
        <v>43308</v>
      </c>
      <c r="N13" s="74">
        <v>0</v>
      </c>
      <c r="O13" s="74">
        <v>3850</v>
      </c>
      <c r="P13" s="74">
        <v>43308</v>
      </c>
      <c r="Q13" s="74">
        <v>16409</v>
      </c>
      <c r="R13" s="74">
        <v>13242</v>
      </c>
      <c r="S13" s="74">
        <v>3186</v>
      </c>
      <c r="T13" s="74">
        <v>389920</v>
      </c>
      <c r="U13" s="74">
        <v>672993</v>
      </c>
      <c r="V13">
        <v>-8122</v>
      </c>
      <c r="W13">
        <v>298</v>
      </c>
      <c r="X13">
        <v>743329</v>
      </c>
      <c r="Y13">
        <v>672993</v>
      </c>
      <c r="Z13">
        <v>751451</v>
      </c>
      <c r="AA13">
        <v>751451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71" t="s">
        <v>53</v>
      </c>
      <c r="B14" s="72" t="s">
        <v>156</v>
      </c>
      <c r="C14" s="73">
        <v>100</v>
      </c>
      <c r="D14" s="74">
        <v>219133</v>
      </c>
      <c r="E14" s="74">
        <v>219133</v>
      </c>
      <c r="F14" s="74">
        <v>36025</v>
      </c>
      <c r="G14" s="74">
        <v>0</v>
      </c>
      <c r="H14" s="74">
        <v>2032</v>
      </c>
      <c r="I14" s="74">
        <v>178075</v>
      </c>
      <c r="J14" s="74">
        <v>179666</v>
      </c>
      <c r="K14" s="74">
        <v>-42551</v>
      </c>
      <c r="L14" s="74">
        <v>0</v>
      </c>
      <c r="M14" s="74">
        <v>33486</v>
      </c>
      <c r="N14" s="74">
        <v>0</v>
      </c>
      <c r="O14" s="74">
        <v>33486</v>
      </c>
      <c r="P14" s="74">
        <v>43597</v>
      </c>
      <c r="Q14" s="74">
        <v>26662</v>
      </c>
      <c r="R14" s="74">
        <v>7467</v>
      </c>
      <c r="S14" s="74">
        <v>5</v>
      </c>
      <c r="T14" s="74">
        <v>255158</v>
      </c>
      <c r="U14" s="74">
        <v>378180</v>
      </c>
      <c r="V14">
        <v>-1717</v>
      </c>
      <c r="W14">
        <v>174</v>
      </c>
      <c r="X14">
        <v>416411.30000000005</v>
      </c>
      <c r="Y14">
        <v>373637.10000000003</v>
      </c>
      <c r="Z14">
        <v>417596.29999999993</v>
      </c>
      <c r="AA14">
        <v>379364.99999999994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71" t="s">
        <v>55</v>
      </c>
      <c r="B15" s="72" t="s">
        <v>56</v>
      </c>
      <c r="C15" s="73"/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71" t="s">
        <v>57</v>
      </c>
      <c r="B16" s="72" t="s">
        <v>56</v>
      </c>
      <c r="C16" s="73"/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31"/>
      <c r="AC16" s="32"/>
      <c r="AD16" s="32"/>
      <c r="AE16" s="32"/>
      <c r="AF16" s="32"/>
      <c r="AG16" s="4"/>
    </row>
    <row r="17" spans="1:32" ht="57" customHeight="1">
      <c r="A17" s="71" t="s">
        <v>58</v>
      </c>
      <c r="B17" s="72" t="s">
        <v>56</v>
      </c>
      <c r="C17" s="73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31"/>
      <c r="AC17" s="32"/>
      <c r="AD17" s="32"/>
      <c r="AE17" s="32"/>
      <c r="AF17" s="32"/>
    </row>
    <row r="18" spans="1:32" ht="57" customHeight="1">
      <c r="A18" s="71" t="s">
        <v>59</v>
      </c>
      <c r="B18" s="72" t="s">
        <v>56</v>
      </c>
      <c r="C18" s="73"/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31"/>
      <c r="AC18" s="32"/>
      <c r="AD18" s="32"/>
      <c r="AE18" s="32"/>
      <c r="AF18" s="32"/>
    </row>
    <row r="19" spans="1:32" ht="57" customHeight="1">
      <c r="A19" s="75" t="s">
        <v>60</v>
      </c>
      <c r="B19" s="72" t="s">
        <v>56</v>
      </c>
      <c r="C19" s="100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31"/>
      <c r="AC19" s="32"/>
      <c r="AD19" s="32"/>
      <c r="AE19" s="32"/>
      <c r="AF19" s="32"/>
    </row>
    <row r="20" spans="1:32" ht="57" customHeight="1">
      <c r="A20" s="75" t="s">
        <v>61</v>
      </c>
      <c r="B20" s="72" t="s">
        <v>56</v>
      </c>
      <c r="C20" s="100"/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31"/>
      <c r="AC20" s="32"/>
      <c r="AD20" s="32"/>
      <c r="AE20" s="32"/>
      <c r="AF20" s="32"/>
    </row>
    <row r="21" spans="1:32" ht="57" customHeight="1">
      <c r="A21" s="75" t="s">
        <v>62</v>
      </c>
      <c r="B21" s="72" t="s">
        <v>56</v>
      </c>
      <c r="C21" s="100"/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31"/>
      <c r="AC21" s="32"/>
      <c r="AD21" s="32"/>
      <c r="AE21" s="32"/>
      <c r="AF21" s="32"/>
    </row>
    <row r="22" spans="1:32" ht="57" customHeight="1">
      <c r="A22" s="75" t="s">
        <v>63</v>
      </c>
      <c r="B22" s="72" t="s">
        <v>56</v>
      </c>
      <c r="C22" s="100"/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31"/>
      <c r="AC22" s="32"/>
      <c r="AD22" s="32"/>
      <c r="AE22" s="32"/>
      <c r="AF22" s="32"/>
    </row>
    <row r="23" spans="1:32" ht="57" customHeight="1">
      <c r="A23" s="75" t="s">
        <v>64</v>
      </c>
      <c r="B23" s="76" t="s">
        <v>56</v>
      </c>
      <c r="C23" s="100"/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31"/>
      <c r="AC23" s="32"/>
      <c r="AD23" s="32"/>
      <c r="AE23" s="32"/>
      <c r="AF23" s="32"/>
    </row>
    <row r="24" spans="1:32" ht="57" customHeight="1">
      <c r="A24" s="75" t="s">
        <v>65</v>
      </c>
      <c r="B24" s="76" t="s">
        <v>56</v>
      </c>
      <c r="C24" s="100"/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31"/>
      <c r="AC24" s="32"/>
      <c r="AD24" s="32"/>
      <c r="AE24" s="32"/>
      <c r="AF24" s="32"/>
    </row>
    <row r="25" spans="1:32" ht="57" customHeight="1">
      <c r="A25" s="75" t="s">
        <v>66</v>
      </c>
      <c r="B25" s="76" t="s">
        <v>56</v>
      </c>
      <c r="C25" s="100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31"/>
      <c r="AC25" s="32"/>
      <c r="AD25" s="32"/>
      <c r="AE25" s="32"/>
      <c r="AF25" s="32"/>
    </row>
    <row r="26" spans="1:32" ht="57" customHeight="1">
      <c r="A26" s="75" t="s">
        <v>67</v>
      </c>
      <c r="B26" s="76" t="s">
        <v>56</v>
      </c>
      <c r="C26" s="100"/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31"/>
      <c r="AC26" s="32"/>
      <c r="AD26" s="32"/>
      <c r="AE26" s="32"/>
      <c r="AF26" s="32"/>
    </row>
    <row r="27" spans="1:32" ht="57" customHeight="1">
      <c r="A27" s="75" t="s">
        <v>68</v>
      </c>
      <c r="B27" s="76" t="s">
        <v>56</v>
      </c>
      <c r="C27" s="100"/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31"/>
      <c r="AC27" s="32"/>
      <c r="AD27" s="32"/>
      <c r="AE27" s="32"/>
      <c r="AF27" s="32"/>
    </row>
    <row r="28" spans="1:32" ht="57" customHeight="1">
      <c r="A28" s="75" t="s">
        <v>69</v>
      </c>
      <c r="B28" s="76" t="s">
        <v>56</v>
      </c>
      <c r="C28" s="100"/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31"/>
      <c r="AC28" s="32"/>
      <c r="AD28" s="32"/>
      <c r="AE28" s="32"/>
      <c r="AF28" s="32"/>
    </row>
    <row r="29" spans="1:32" ht="57" customHeight="1" thickBot="1">
      <c r="A29" s="77" t="s">
        <v>70</v>
      </c>
      <c r="B29" s="78" t="s">
        <v>56</v>
      </c>
      <c r="C29" s="79"/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31"/>
      <c r="AC29" s="32"/>
      <c r="AD29" s="32"/>
      <c r="AE29" s="32"/>
      <c r="AF29" s="32"/>
    </row>
    <row r="30" spans="1:27" s="50" customFormat="1" ht="18" customHeight="1" thickBot="1">
      <c r="A30" s="101"/>
      <c r="B30" s="102" t="s">
        <v>71</v>
      </c>
      <c r="C30" s="103"/>
      <c r="D30" s="104">
        <f aca="true" t="shared" si="0" ref="D30:W30">SUM(D10:D29)</f>
        <v>2767608.6</v>
      </c>
      <c r="E30" s="104">
        <f t="shared" si="0"/>
        <v>1371751.9</v>
      </c>
      <c r="F30" s="104">
        <f t="shared" si="0"/>
        <v>449926.9</v>
      </c>
      <c r="G30" s="104">
        <f t="shared" si="0"/>
        <v>106328.70000000001</v>
      </c>
      <c r="H30" s="104">
        <f t="shared" si="0"/>
        <v>54402.399999999994</v>
      </c>
      <c r="I30" s="104">
        <f t="shared" si="0"/>
        <v>769537.6</v>
      </c>
      <c r="J30" s="104">
        <f t="shared" si="0"/>
        <v>702752.9</v>
      </c>
      <c r="K30" s="104">
        <f t="shared" si="0"/>
        <v>-96924.1</v>
      </c>
      <c r="L30" s="104">
        <f t="shared" si="0"/>
        <v>112129.79999999999</v>
      </c>
      <c r="M30" s="104">
        <f t="shared" si="0"/>
        <v>1618699.6</v>
      </c>
      <c r="N30" s="104">
        <f t="shared" si="0"/>
        <v>0</v>
      </c>
      <c r="O30" s="104">
        <f t="shared" si="0"/>
        <v>1540840.3</v>
      </c>
      <c r="P30" s="104">
        <f t="shared" si="0"/>
        <v>187956.6</v>
      </c>
      <c r="Q30" s="104">
        <f t="shared" si="0"/>
        <v>116837.4</v>
      </c>
      <c r="R30" s="104">
        <f t="shared" si="0"/>
        <v>43380.5</v>
      </c>
      <c r="S30" s="104">
        <f t="shared" si="0"/>
        <v>7370.9</v>
      </c>
      <c r="T30" s="104">
        <f t="shared" si="0"/>
        <v>3217535.8</v>
      </c>
      <c r="U30">
        <f t="shared" si="0"/>
        <v>1796246.6</v>
      </c>
      <c r="V30">
        <v>-20434.900000000023</v>
      </c>
      <c r="W30" s="104">
        <f t="shared" si="0"/>
        <v>1309</v>
      </c>
      <c r="X30">
        <v>3332001.4000000004</v>
      </c>
      <c r="Y30">
        <v>3183522.9</v>
      </c>
      <c r="Z30">
        <v>3351890.6</v>
      </c>
      <c r="AA30">
        <v>3313659.3000000003</v>
      </c>
    </row>
    <row r="31" spans="1:31" s="53" customFormat="1" ht="14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/>
      <c r="V31" s="51"/>
      <c r="W31" s="51"/>
      <c r="X31" s="51"/>
      <c r="Y31" s="51"/>
      <c r="Z31" s="51"/>
      <c r="AA31" s="51"/>
      <c r="AB31" s="50"/>
      <c r="AC31" s="50"/>
      <c r="AD31" s="50"/>
      <c r="AE31" s="50"/>
    </row>
    <row r="32" spans="7:27" s="53" customFormat="1" ht="20.25"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/>
      <c r="V32" s="54"/>
      <c r="W32" s="54"/>
      <c r="X32" s="54"/>
      <c r="Y32" s="54"/>
      <c r="Z32" s="54"/>
      <c r="AA32" s="54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/>
      <c r="V33" s="54"/>
      <c r="W33" s="54"/>
      <c r="X33" s="54"/>
      <c r="Y33" s="54"/>
      <c r="Z33" s="54"/>
      <c r="AA33" s="54"/>
    </row>
    <row r="34" spans="7:27" s="50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/>
      <c r="V34" s="54"/>
      <c r="W34" s="54"/>
      <c r="X34" s="54"/>
      <c r="Y34" s="54"/>
      <c r="Z34" s="54"/>
      <c r="AA34" s="54"/>
    </row>
    <row r="35" spans="2:27" s="53" customFormat="1" ht="20.25">
      <c r="B35" s="56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/>
      <c r="V35" s="91"/>
      <c r="W35" s="54"/>
      <c r="X35" s="54"/>
      <c r="Y35" s="54"/>
      <c r="Z35" s="54"/>
      <c r="AA35" s="54"/>
    </row>
    <row r="36" ht="17.25">
      <c r="V36" s="32"/>
    </row>
    <row r="37" ht="17.25">
      <c r="V37" s="92"/>
    </row>
    <row r="40" spans="20:24" ht="17.25">
      <c r="T40" s="58"/>
      <c r="U40"/>
      <c r="V40" s="58"/>
      <c r="W40" s="58"/>
      <c r="X40" s="58"/>
    </row>
    <row r="41" spans="20:24" ht="17.25">
      <c r="T41" s="58"/>
      <c r="U41"/>
      <c r="V41" s="58"/>
      <c r="W41" s="58"/>
      <c r="X41" s="58"/>
    </row>
    <row r="42" spans="20:24" ht="17.25">
      <c r="T42" s="58"/>
      <c r="U42"/>
      <c r="V42" s="58"/>
      <c r="W42" s="58"/>
      <c r="X42" s="58"/>
    </row>
    <row r="43" spans="20:24" ht="17.25">
      <c r="T43" s="58"/>
      <c r="U43"/>
      <c r="V43" s="58"/>
      <c r="W43" s="58"/>
      <c r="X43" s="58"/>
    </row>
    <row r="44" spans="20:24" ht="17.25">
      <c r="T44" s="58"/>
      <c r="U44"/>
      <c r="V44"/>
      <c r="W44" s="58"/>
      <c r="X44" s="58"/>
    </row>
    <row r="45" spans="20:24" ht="17.25">
      <c r="T45" s="58"/>
      <c r="U45"/>
      <c r="V45"/>
      <c r="W45" s="58"/>
      <c r="X45" s="58"/>
    </row>
    <row r="46" spans="20:24" ht="17.25">
      <c r="T46" s="58"/>
      <c r="U46"/>
      <c r="V46"/>
      <c r="W46" s="58"/>
      <c r="X46" s="58"/>
    </row>
    <row r="47" spans="20:24" ht="17.25">
      <c r="T47" s="58"/>
      <c r="U47"/>
      <c r="V47"/>
      <c r="W47" s="58"/>
      <c r="X47" s="58"/>
    </row>
    <row r="48" spans="20:24" ht="17.25">
      <c r="T48" s="58"/>
      <c r="U48"/>
      <c r="V48"/>
      <c r="W48" s="58"/>
      <c r="X48" s="58"/>
    </row>
    <row r="49" spans="20:24" ht="17.25">
      <c r="T49" s="58"/>
      <c r="U49"/>
      <c r="V49"/>
      <c r="W49" s="58"/>
      <c r="X49" s="58"/>
    </row>
    <row r="50" spans="20:24" ht="17.25">
      <c r="T50" s="58"/>
      <c r="U50"/>
      <c r="V50"/>
      <c r="W50" s="58"/>
      <c r="X50" s="58"/>
    </row>
    <row r="51" spans="20:24" ht="17.25">
      <c r="T51" s="58"/>
      <c r="U51"/>
      <c r="V51"/>
      <c r="W51" s="58"/>
      <c r="X51" s="58"/>
    </row>
    <row r="52" spans="20:24" ht="17.25">
      <c r="T52" s="58"/>
      <c r="U52"/>
      <c r="V52" s="61"/>
      <c r="W52" s="58"/>
      <c r="X52" s="58"/>
    </row>
    <row r="53" spans="20:24" ht="17.25">
      <c r="T53" s="58"/>
      <c r="U53"/>
      <c r="V53" s="58"/>
      <c r="W53" s="58"/>
      <c r="X53" s="58"/>
    </row>
  </sheetData>
  <sheetProtection/>
  <mergeCells count="35">
    <mergeCell ref="Z6:Z8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Q7:Q8"/>
    <mergeCell ref="R7:R8"/>
    <mergeCell ref="O7:O8"/>
    <mergeCell ref="Q6:S6"/>
    <mergeCell ref="J6:L6"/>
    <mergeCell ref="P6:P8"/>
    <mergeCell ref="G6:H6"/>
    <mergeCell ref="I6:I8"/>
    <mergeCell ref="AA6:AA8"/>
    <mergeCell ref="G7:G8"/>
    <mergeCell ref="H7:H8"/>
    <mergeCell ref="J7:J8"/>
    <mergeCell ref="K7:K8"/>
    <mergeCell ref="L7:L8"/>
    <mergeCell ref="N7:N8"/>
    <mergeCell ref="Y6:Y8"/>
    <mergeCell ref="T6:T8"/>
    <mergeCell ref="U6:U8"/>
    <mergeCell ref="V6:V8"/>
    <mergeCell ref="W6:W8"/>
    <mergeCell ref="X6:X8"/>
    <mergeCell ref="M6:M8"/>
    <mergeCell ref="N6:O6"/>
    <mergeCell ref="S7:S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Y1">
      <selection activeCell="AC4" sqref="AC4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s="66" customFormat="1" ht="45" customHeight="1">
      <c r="T1" s="131"/>
      <c r="U1" s="131"/>
      <c r="V1" s="131"/>
      <c r="W1" s="131"/>
      <c r="X1" s="131"/>
      <c r="Y1" s="131"/>
      <c r="Z1" s="99"/>
      <c r="AA1" s="99"/>
    </row>
    <row r="2" spans="1:27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84"/>
      <c r="AA2" s="84"/>
    </row>
    <row r="3" spans="1:27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5"/>
      <c r="AA3" s="85"/>
    </row>
    <row r="4" spans="1:27" s="68" customFormat="1" ht="26.25" customHeight="1">
      <c r="A4" s="168" t="s">
        <v>241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86"/>
      <c r="AA4" s="65" t="s">
        <v>247</v>
      </c>
    </row>
    <row r="5" spans="2:27" s="66" customFormat="1" ht="18" thickBot="1">
      <c r="B5" s="67" t="s">
        <v>19</v>
      </c>
      <c r="C5" s="68"/>
      <c r="D5" s="66" t="s">
        <v>242</v>
      </c>
      <c r="U5" s="69"/>
      <c r="AA5" s="70" t="s">
        <v>20</v>
      </c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69"/>
      <c r="B7" s="170"/>
      <c r="C7" s="170"/>
      <c r="D7" s="172"/>
      <c r="E7" s="139"/>
      <c r="F7" s="172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72"/>
      <c r="Q7" s="158" t="s">
        <v>45</v>
      </c>
      <c r="R7" s="158" t="s">
        <v>46</v>
      </c>
      <c r="S7" s="147" t="s">
        <v>47</v>
      </c>
      <c r="T7" s="154"/>
      <c r="U7" s="172"/>
      <c r="V7" s="139"/>
      <c r="W7" s="172"/>
      <c r="X7" s="139"/>
      <c r="Y7" s="151"/>
      <c r="Z7" s="139"/>
      <c r="AA7" s="172"/>
    </row>
    <row r="8" spans="1:27" ht="148.5" customHeight="1" thickBot="1">
      <c r="A8" s="19"/>
      <c r="B8" s="20"/>
      <c r="C8" s="171"/>
      <c r="D8" s="173"/>
      <c r="E8" s="140"/>
      <c r="F8" s="173"/>
      <c r="G8" s="159"/>
      <c r="H8" s="140"/>
      <c r="I8" s="152"/>
      <c r="J8" s="159"/>
      <c r="K8" s="159"/>
      <c r="L8" s="140"/>
      <c r="M8" s="150"/>
      <c r="N8" s="157"/>
      <c r="O8" s="157"/>
      <c r="P8" s="173"/>
      <c r="Q8" s="159"/>
      <c r="R8" s="159"/>
      <c r="S8" s="140"/>
      <c r="T8" s="155"/>
      <c r="U8" s="173"/>
      <c r="V8" s="140"/>
      <c r="W8" s="173"/>
      <c r="X8" s="140"/>
      <c r="Y8" s="152"/>
      <c r="Z8" s="140"/>
      <c r="AA8" s="173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71" t="s">
        <v>49</v>
      </c>
      <c r="B10" s="87" t="s">
        <v>243</v>
      </c>
      <c r="C10" s="73">
        <v>100</v>
      </c>
      <c r="D10" s="74">
        <v>72868.8</v>
      </c>
      <c r="E10" s="74">
        <v>72635.8</v>
      </c>
      <c r="F10" s="74">
        <v>22292.3</v>
      </c>
      <c r="G10" s="74">
        <v>737.1</v>
      </c>
      <c r="H10" s="74">
        <v>12493.3</v>
      </c>
      <c r="I10" s="74">
        <v>42821.8</v>
      </c>
      <c r="J10" s="74">
        <v>11180</v>
      </c>
      <c r="K10" s="74">
        <v>18806.3</v>
      </c>
      <c r="L10" s="74">
        <v>535.5</v>
      </c>
      <c r="M10" s="74">
        <v>26761.7</v>
      </c>
      <c r="N10" s="74">
        <v>0</v>
      </c>
      <c r="O10" s="74">
        <v>26761.7</v>
      </c>
      <c r="P10" s="74">
        <v>25577.6</v>
      </c>
      <c r="Q10" s="74">
        <v>1054.3</v>
      </c>
      <c r="R10" s="74">
        <v>195.1</v>
      </c>
      <c r="S10" s="74">
        <v>67.9</v>
      </c>
      <c r="T10" s="74">
        <v>95161.1</v>
      </c>
      <c r="U10" s="74">
        <v>226374.6</v>
      </c>
      <c r="V10" s="30">
        <v>3355.100000000035</v>
      </c>
      <c r="W10" s="74">
        <v>90</v>
      </c>
      <c r="X10" s="30">
        <v>234339.9</v>
      </c>
      <c r="Y10" s="30">
        <v>226374.6</v>
      </c>
      <c r="Z10" s="30">
        <v>230710.29999999996</v>
      </c>
      <c r="AA10" s="30">
        <v>203740.49999999997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71" t="s">
        <v>50</v>
      </c>
      <c r="B11" s="87" t="s">
        <v>244</v>
      </c>
      <c r="C11" s="73">
        <v>100</v>
      </c>
      <c r="D11" s="74">
        <v>68251.6</v>
      </c>
      <c r="E11" s="74">
        <v>481548</v>
      </c>
      <c r="F11" s="74">
        <v>481548</v>
      </c>
      <c r="G11" s="74">
        <v>18689</v>
      </c>
      <c r="H11" s="74">
        <v>2728.6</v>
      </c>
      <c r="I11" s="74">
        <f>+J11+K11+L11</f>
        <v>80867.3</v>
      </c>
      <c r="J11" s="74">
        <v>49720</v>
      </c>
      <c r="K11" s="74">
        <v>23518.7</v>
      </c>
      <c r="L11" s="74">
        <v>7628.6</v>
      </c>
      <c r="M11" s="74">
        <v>410449.6</v>
      </c>
      <c r="N11" s="74">
        <v>0</v>
      </c>
      <c r="O11" s="74">
        <v>410449.6</v>
      </c>
      <c r="P11" s="74">
        <v>58482.7</v>
      </c>
      <c r="Q11" s="74">
        <v>39104</v>
      </c>
      <c r="R11" s="74">
        <v>2728.6</v>
      </c>
      <c r="S11" s="74">
        <v>6422</v>
      </c>
      <c r="T11" s="74">
        <f>+I11+M11+P11</f>
        <v>549799.6</v>
      </c>
      <c r="U11" s="74">
        <v>534565.5</v>
      </c>
      <c r="V11" s="30">
        <v>1464.2</v>
      </c>
      <c r="W11" s="74">
        <v>163</v>
      </c>
      <c r="X11" s="30">
        <v>534565.5</v>
      </c>
      <c r="Y11" s="30">
        <v>533965.5</v>
      </c>
      <c r="Z11" s="30">
        <v>532998.8999999999</v>
      </c>
      <c r="AA11" s="30">
        <v>435364.89999999997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71" t="s">
        <v>51</v>
      </c>
      <c r="B12" s="72" t="s">
        <v>245</v>
      </c>
      <c r="C12" s="73">
        <v>100</v>
      </c>
      <c r="D12" s="74">
        <v>493232</v>
      </c>
      <c r="E12" s="74">
        <v>492896.3</v>
      </c>
      <c r="F12" s="74">
        <v>59017</v>
      </c>
      <c r="G12" s="74">
        <v>406.8</v>
      </c>
      <c r="H12" s="74">
        <v>14851</v>
      </c>
      <c r="I12" s="74">
        <v>255756.2</v>
      </c>
      <c r="J12" s="74">
        <f>'[2]Havelvac 2'!$J$14</f>
        <v>40270</v>
      </c>
      <c r="K12" s="74">
        <v>-12230.2</v>
      </c>
      <c r="L12" s="74">
        <f>'[2]Havelvac 2'!$L$14</f>
        <v>0</v>
      </c>
      <c r="M12" s="74">
        <v>44032.5</v>
      </c>
      <c r="N12" s="74">
        <v>0</v>
      </c>
      <c r="O12" s="74">
        <v>0</v>
      </c>
      <c r="P12" s="74">
        <v>252460.3</v>
      </c>
      <c r="Q12" s="74">
        <v>3860</v>
      </c>
      <c r="R12" s="74">
        <v>13756.7</v>
      </c>
      <c r="S12" s="74">
        <v>13419.4</v>
      </c>
      <c r="T12" s="74">
        <v>552249</v>
      </c>
      <c r="U12" s="74">
        <v>824627.2</v>
      </c>
      <c r="V12" s="30">
        <v>-25675.7</v>
      </c>
      <c r="W12" s="74">
        <v>268</v>
      </c>
      <c r="X12" s="30">
        <v>824627.2000000001</v>
      </c>
      <c r="Y12" s="30">
        <v>661984.7000000001</v>
      </c>
      <c r="Z12" s="30">
        <v>848803.3999999999</v>
      </c>
      <c r="AA12" s="30">
        <v>848803.3999999999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71" t="s">
        <v>52</v>
      </c>
      <c r="B13" s="76" t="s">
        <v>246</v>
      </c>
      <c r="C13" s="73">
        <v>100</v>
      </c>
      <c r="D13" s="74">
        <v>63814.8</v>
      </c>
      <c r="E13" s="74">
        <v>60512</v>
      </c>
      <c r="F13" s="74">
        <v>57221.3</v>
      </c>
      <c r="G13" s="74">
        <v>2504.8</v>
      </c>
      <c r="H13" s="74">
        <v>9341.8</v>
      </c>
      <c r="I13" s="74">
        <v>43580.2</v>
      </c>
      <c r="J13" s="74">
        <v>38990</v>
      </c>
      <c r="K13" s="74">
        <v>-19858.6</v>
      </c>
      <c r="L13" s="74">
        <v>0</v>
      </c>
      <c r="M13" s="74">
        <v>51894.2</v>
      </c>
      <c r="N13" s="74">
        <v>0</v>
      </c>
      <c r="O13" s="74">
        <v>51894.2</v>
      </c>
      <c r="P13" s="74">
        <v>25561.7</v>
      </c>
      <c r="Q13" s="74">
        <v>5335.3</v>
      </c>
      <c r="R13" s="74">
        <v>495.7</v>
      </c>
      <c r="S13" s="74">
        <v>3164.4</v>
      </c>
      <c r="T13" s="74">
        <v>121036.1</v>
      </c>
      <c r="U13" s="74">
        <v>375774.2</v>
      </c>
      <c r="V13" s="30">
        <v>-4018.6999999999534</v>
      </c>
      <c r="W13" s="74">
        <v>182</v>
      </c>
      <c r="X13" s="30">
        <v>411029</v>
      </c>
      <c r="Y13" s="30">
        <v>375774.2</v>
      </c>
      <c r="Z13" s="30">
        <v>415047.69999999995</v>
      </c>
      <c r="AA13" s="30">
        <v>413600.6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71" t="s">
        <v>53</v>
      </c>
      <c r="B14" s="72" t="s">
        <v>56</v>
      </c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30"/>
      <c r="W14" s="100"/>
      <c r="X14" s="30"/>
      <c r="Y14" s="30"/>
      <c r="Z14" s="30"/>
      <c r="AA14" s="30"/>
      <c r="AB14" s="31"/>
      <c r="AC14" s="32"/>
      <c r="AD14" s="32"/>
      <c r="AE14" s="32"/>
      <c r="AF14" s="32"/>
      <c r="AG14" s="4"/>
    </row>
    <row r="15" spans="1:33" s="27" customFormat="1" ht="57" customHeight="1">
      <c r="A15" s="71" t="s">
        <v>54</v>
      </c>
      <c r="B15" s="72" t="s">
        <v>56</v>
      </c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30"/>
      <c r="W15" s="100"/>
      <c r="X15" s="30"/>
      <c r="Y15" s="30"/>
      <c r="Z15" s="30"/>
      <c r="AA15" s="30"/>
      <c r="AB15" s="31"/>
      <c r="AC15" s="32"/>
      <c r="AD15" s="32"/>
      <c r="AE15" s="32"/>
      <c r="AF15" s="32"/>
      <c r="AG15" s="4"/>
    </row>
    <row r="16" spans="1:33" s="27" customFormat="1" ht="57" customHeight="1">
      <c r="A16" s="71" t="s">
        <v>55</v>
      </c>
      <c r="B16" s="72" t="s">
        <v>56</v>
      </c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30"/>
      <c r="W16" s="100"/>
      <c r="X16" s="30"/>
      <c r="Y16" s="30"/>
      <c r="Z16" s="30"/>
      <c r="AA16" s="30"/>
      <c r="AB16" s="31"/>
      <c r="AC16" s="32"/>
      <c r="AD16" s="32"/>
      <c r="AE16" s="32"/>
      <c r="AF16" s="32"/>
      <c r="AG16" s="4"/>
    </row>
    <row r="17" spans="1:33" s="27" customFormat="1" ht="57" customHeight="1">
      <c r="A17" s="71" t="s">
        <v>57</v>
      </c>
      <c r="B17" s="72" t="s">
        <v>56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30"/>
      <c r="W17" s="100"/>
      <c r="X17" s="30"/>
      <c r="Y17" s="30"/>
      <c r="Z17" s="30"/>
      <c r="AA17" s="30"/>
      <c r="AB17" s="31"/>
      <c r="AC17" s="32"/>
      <c r="AD17" s="32"/>
      <c r="AE17" s="32"/>
      <c r="AF17" s="32"/>
      <c r="AG17" s="4"/>
    </row>
    <row r="18" spans="1:32" ht="57" customHeight="1">
      <c r="A18" s="71" t="s">
        <v>58</v>
      </c>
      <c r="B18" s="72" t="s">
        <v>56</v>
      </c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30"/>
      <c r="W18" s="100"/>
      <c r="X18" s="30"/>
      <c r="Y18" s="30"/>
      <c r="Z18" s="30"/>
      <c r="AA18" s="30"/>
      <c r="AB18" s="31"/>
      <c r="AC18" s="32"/>
      <c r="AD18" s="32"/>
      <c r="AE18" s="32"/>
      <c r="AF18" s="32"/>
    </row>
    <row r="19" spans="1:32" ht="57" customHeight="1">
      <c r="A19" s="71" t="s">
        <v>59</v>
      </c>
      <c r="B19" s="72" t="s">
        <v>56</v>
      </c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30"/>
      <c r="W19" s="100"/>
      <c r="X19" s="30"/>
      <c r="Y19" s="30"/>
      <c r="Z19" s="30"/>
      <c r="AA19" s="30"/>
      <c r="AB19" s="31"/>
      <c r="AC19" s="32"/>
      <c r="AD19" s="32"/>
      <c r="AE19" s="32"/>
      <c r="AF19" s="32"/>
    </row>
    <row r="20" spans="1:32" ht="57" customHeight="1">
      <c r="A20" s="75" t="s">
        <v>60</v>
      </c>
      <c r="B20" s="72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74"/>
      <c r="V20" s="30"/>
      <c r="W20" s="100"/>
      <c r="X20" s="30"/>
      <c r="Y20" s="30"/>
      <c r="Z20" s="30"/>
      <c r="AA20" s="30"/>
      <c r="AB20" s="31"/>
      <c r="AC20" s="32"/>
      <c r="AD20" s="32"/>
      <c r="AE20" s="32"/>
      <c r="AF20" s="32"/>
    </row>
    <row r="21" spans="1:32" ht="57" customHeight="1">
      <c r="A21" s="75" t="s">
        <v>61</v>
      </c>
      <c r="B21" s="72" t="s">
        <v>56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74"/>
      <c r="V21" s="30"/>
      <c r="W21" s="100"/>
      <c r="X21" s="30"/>
      <c r="Y21" s="30"/>
      <c r="Z21" s="30"/>
      <c r="AA21" s="30"/>
      <c r="AB21" s="31"/>
      <c r="AC21" s="32"/>
      <c r="AD21" s="32"/>
      <c r="AE21" s="32"/>
      <c r="AF21" s="32"/>
    </row>
    <row r="22" spans="1:32" ht="57" customHeight="1">
      <c r="A22" s="75" t="s">
        <v>62</v>
      </c>
      <c r="B22" s="72" t="s">
        <v>56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4"/>
      <c r="V22" s="30"/>
      <c r="W22" s="100"/>
      <c r="X22" s="30"/>
      <c r="Y22" s="30"/>
      <c r="Z22" s="30"/>
      <c r="AA22" s="30"/>
      <c r="AB22" s="31"/>
      <c r="AC22" s="32"/>
      <c r="AD22" s="32"/>
      <c r="AE22" s="32"/>
      <c r="AF22" s="32"/>
    </row>
    <row r="23" spans="1:32" ht="57" customHeight="1">
      <c r="A23" s="75" t="s">
        <v>63</v>
      </c>
      <c r="B23" s="72" t="s">
        <v>56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74"/>
      <c r="V23" s="30"/>
      <c r="W23" s="100"/>
      <c r="X23" s="30"/>
      <c r="Y23" s="30"/>
      <c r="Z23" s="30"/>
      <c r="AA23" s="30"/>
      <c r="AB23" s="31"/>
      <c r="AC23" s="32"/>
      <c r="AD23" s="32"/>
      <c r="AE23" s="32"/>
      <c r="AF23" s="32"/>
    </row>
    <row r="24" spans="1:32" ht="57" customHeight="1">
      <c r="A24" s="75" t="s">
        <v>64</v>
      </c>
      <c r="B24" s="76" t="s">
        <v>56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74"/>
      <c r="V24" s="30"/>
      <c r="W24" s="100"/>
      <c r="X24" s="30"/>
      <c r="Y24" s="30"/>
      <c r="Z24" s="30"/>
      <c r="AA24" s="30"/>
      <c r="AB24" s="31"/>
      <c r="AC24" s="32"/>
      <c r="AD24" s="32"/>
      <c r="AE24" s="32"/>
      <c r="AF24" s="32"/>
    </row>
    <row r="25" spans="1:32" ht="57" customHeight="1">
      <c r="A25" s="75" t="s">
        <v>65</v>
      </c>
      <c r="B25" s="76" t="s">
        <v>56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74"/>
      <c r="V25" s="30"/>
      <c r="W25" s="100"/>
      <c r="X25" s="30"/>
      <c r="Y25" s="30"/>
      <c r="Z25" s="30"/>
      <c r="AA25" s="30"/>
      <c r="AB25" s="31"/>
      <c r="AC25" s="32"/>
      <c r="AD25" s="32"/>
      <c r="AE25" s="32"/>
      <c r="AF25" s="32"/>
    </row>
    <row r="26" spans="1:32" ht="57" customHeight="1">
      <c r="A26" s="75" t="s">
        <v>66</v>
      </c>
      <c r="B26" s="76" t="s">
        <v>56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74"/>
      <c r="V26" s="30"/>
      <c r="W26" s="100"/>
      <c r="X26" s="30"/>
      <c r="Y26" s="30"/>
      <c r="Z26" s="30"/>
      <c r="AA26" s="30"/>
      <c r="AB26" s="31"/>
      <c r="AC26" s="32"/>
      <c r="AD26" s="32"/>
      <c r="AE26" s="32"/>
      <c r="AF26" s="32"/>
    </row>
    <row r="27" spans="1:32" ht="57" customHeight="1">
      <c r="A27" s="75" t="s">
        <v>67</v>
      </c>
      <c r="B27" s="76" t="s">
        <v>56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74"/>
      <c r="V27" s="30"/>
      <c r="W27" s="100"/>
      <c r="X27" s="30"/>
      <c r="Y27" s="30"/>
      <c r="Z27" s="30"/>
      <c r="AA27" s="30"/>
      <c r="AB27" s="31"/>
      <c r="AC27" s="32"/>
      <c r="AD27" s="32"/>
      <c r="AE27" s="32"/>
      <c r="AF27" s="32"/>
    </row>
    <row r="28" spans="1:32" ht="57" customHeight="1">
      <c r="A28" s="75" t="s">
        <v>68</v>
      </c>
      <c r="B28" s="76" t="s">
        <v>56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74"/>
      <c r="V28" s="30"/>
      <c r="W28" s="100"/>
      <c r="X28" s="30"/>
      <c r="Y28" s="30"/>
      <c r="Z28" s="30"/>
      <c r="AA28" s="30"/>
      <c r="AB28" s="31"/>
      <c r="AC28" s="32"/>
      <c r="AD28" s="32"/>
      <c r="AE28" s="32"/>
      <c r="AF28" s="32"/>
    </row>
    <row r="29" spans="1:32" ht="57" customHeight="1">
      <c r="A29" s="75" t="s">
        <v>69</v>
      </c>
      <c r="B29" s="76" t="s">
        <v>56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74"/>
      <c r="V29" s="30"/>
      <c r="W29" s="100"/>
      <c r="X29" s="30"/>
      <c r="Y29" s="30"/>
      <c r="Z29" s="30"/>
      <c r="AA29" s="30"/>
      <c r="AB29" s="31"/>
      <c r="AC29" s="32"/>
      <c r="AD29" s="32"/>
      <c r="AE29" s="32"/>
      <c r="AF29" s="32"/>
    </row>
    <row r="30" spans="1:32" ht="57" customHeight="1" thickBot="1">
      <c r="A30" s="77" t="s">
        <v>70</v>
      </c>
      <c r="B30" s="78" t="s">
        <v>56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80"/>
      <c r="V30" s="30"/>
      <c r="W30" s="79"/>
      <c r="X30" s="42"/>
      <c r="Y30" s="42"/>
      <c r="Z30" s="42"/>
      <c r="AA30" s="42"/>
      <c r="AB30" s="31"/>
      <c r="AC30" s="32"/>
      <c r="AD30" s="32"/>
      <c r="AE30" s="32"/>
      <c r="AF30" s="32"/>
    </row>
    <row r="31" spans="1:27" s="50" customFormat="1" ht="18" customHeight="1" thickBot="1">
      <c r="A31" s="101"/>
      <c r="B31" s="102" t="s">
        <v>71</v>
      </c>
      <c r="C31" s="103"/>
      <c r="D31" s="116">
        <f aca="true" t="shared" si="0" ref="D31:W31">SUM(D10:D30)</f>
        <v>698167.2000000001</v>
      </c>
      <c r="E31" s="116">
        <f t="shared" si="0"/>
        <v>1107592.1</v>
      </c>
      <c r="F31" s="116">
        <f t="shared" si="0"/>
        <v>620078.6000000001</v>
      </c>
      <c r="G31" s="116">
        <f t="shared" si="0"/>
        <v>22337.699999999997</v>
      </c>
      <c r="H31" s="116">
        <f t="shared" si="0"/>
        <v>39414.7</v>
      </c>
      <c r="I31" s="116">
        <f t="shared" si="0"/>
        <v>423025.50000000006</v>
      </c>
      <c r="J31" s="116">
        <f t="shared" si="0"/>
        <v>140160</v>
      </c>
      <c r="K31" s="116">
        <f t="shared" si="0"/>
        <v>10236.2</v>
      </c>
      <c r="L31" s="116">
        <f t="shared" si="0"/>
        <v>8164.1</v>
      </c>
      <c r="M31" s="116">
        <f t="shared" si="0"/>
        <v>533138</v>
      </c>
      <c r="N31" s="116">
        <f t="shared" si="0"/>
        <v>0</v>
      </c>
      <c r="O31" s="116">
        <f t="shared" si="0"/>
        <v>489105.5</v>
      </c>
      <c r="P31" s="116">
        <f t="shared" si="0"/>
        <v>362082.3</v>
      </c>
      <c r="Q31" s="116">
        <f t="shared" si="0"/>
        <v>49353.600000000006</v>
      </c>
      <c r="R31" s="116">
        <f t="shared" si="0"/>
        <v>17176.100000000002</v>
      </c>
      <c r="S31" s="116">
        <f t="shared" si="0"/>
        <v>23073.7</v>
      </c>
      <c r="T31" s="116">
        <f t="shared" si="0"/>
        <v>1318245.8</v>
      </c>
      <c r="U31" s="105">
        <f t="shared" si="0"/>
        <v>1961341.4999999998</v>
      </c>
      <c r="V31" s="48">
        <v>-24875.09999999992</v>
      </c>
      <c r="W31" s="116">
        <f t="shared" si="0"/>
        <v>703</v>
      </c>
      <c r="X31" s="48">
        <v>2004561.6</v>
      </c>
      <c r="Y31" s="48">
        <v>1798099</v>
      </c>
      <c r="Z31" s="48">
        <v>2027560.2999999996</v>
      </c>
      <c r="AA31" s="49">
        <v>1901509.4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88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1"/>
      <c r="W36" s="54"/>
      <c r="X36" s="54"/>
      <c r="Y36" s="54"/>
      <c r="Z36" s="54"/>
      <c r="AA36" s="54"/>
    </row>
    <row r="37" ht="17.25">
      <c r="V37" s="32"/>
    </row>
    <row r="38" ht="17.25">
      <c r="V38" s="82"/>
    </row>
    <row r="45" ht="17.25">
      <c r="V45" s="89"/>
    </row>
    <row r="46" ht="17.25">
      <c r="V46" s="89"/>
    </row>
    <row r="47" ht="17.25">
      <c r="V47" s="89"/>
    </row>
    <row r="48" ht="17.25">
      <c r="V48" s="89"/>
    </row>
    <row r="49" ht="17.25">
      <c r="V49" s="89"/>
    </row>
    <row r="50" ht="17.25">
      <c r="V50" s="89"/>
    </row>
    <row r="51" ht="17.25">
      <c r="V51" s="89"/>
    </row>
    <row r="52" ht="17.25">
      <c r="V52" s="89"/>
    </row>
    <row r="53" ht="17.25">
      <c r="V53" s="32"/>
    </row>
  </sheetData>
  <sheetProtection/>
  <mergeCells count="35">
    <mergeCell ref="Y6:Y8"/>
    <mergeCell ref="Z6:Z8"/>
    <mergeCell ref="AA6:AA8"/>
    <mergeCell ref="G7:G8"/>
    <mergeCell ref="H7:H8"/>
    <mergeCell ref="J7:J8"/>
    <mergeCell ref="K7:K8"/>
    <mergeCell ref="L7:L8"/>
    <mergeCell ref="N7:N8"/>
    <mergeCell ref="O7:O8"/>
    <mergeCell ref="Q6:S6"/>
    <mergeCell ref="T6:T8"/>
    <mergeCell ref="U6:U8"/>
    <mergeCell ref="V6:V8"/>
    <mergeCell ref="W6:W8"/>
    <mergeCell ref="X6:X8"/>
    <mergeCell ref="Q7:Q8"/>
    <mergeCell ref="R7:R8"/>
    <mergeCell ref="S7:S8"/>
    <mergeCell ref="G6:H6"/>
    <mergeCell ref="I6:I8"/>
    <mergeCell ref="J6:L6"/>
    <mergeCell ref="M6:M8"/>
    <mergeCell ref="N6:O6"/>
    <mergeCell ref="P6:P8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3" sqref="A3:Y3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203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255</v>
      </c>
      <c r="AB4" s="11"/>
    </row>
    <row r="5" spans="2:28" s="13" customFormat="1" ht="18" thickBot="1">
      <c r="B5" s="14" t="s">
        <v>19</v>
      </c>
      <c r="C5" s="15"/>
      <c r="D5" s="13" t="s">
        <v>221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7" t="s">
        <v>248</v>
      </c>
      <c r="C10" s="29">
        <v>100</v>
      </c>
      <c r="D10" s="34">
        <v>2428622</v>
      </c>
      <c r="E10" s="34">
        <v>2411277</v>
      </c>
      <c r="F10" s="34">
        <v>110466</v>
      </c>
      <c r="G10" s="34">
        <v>6993</v>
      </c>
      <c r="H10" s="34">
        <v>37456</v>
      </c>
      <c r="I10" s="34">
        <v>1988084</v>
      </c>
      <c r="J10" s="34">
        <v>1922100</v>
      </c>
      <c r="K10" s="34">
        <v>52327</v>
      </c>
      <c r="L10" s="34">
        <v>13651</v>
      </c>
      <c r="M10" s="34">
        <v>532524</v>
      </c>
      <c r="N10" s="34">
        <v>0</v>
      </c>
      <c r="O10" s="34">
        <v>532527</v>
      </c>
      <c r="P10" s="34">
        <v>18480</v>
      </c>
      <c r="Q10" s="34">
        <v>0</v>
      </c>
      <c r="R10" s="34">
        <v>0</v>
      </c>
      <c r="S10" s="34">
        <v>0</v>
      </c>
      <c r="T10" s="34">
        <v>2539088</v>
      </c>
      <c r="U10" s="34">
        <v>1934019</v>
      </c>
      <c r="V10" s="30">
        <v>35259</v>
      </c>
      <c r="W10" s="34">
        <v>522</v>
      </c>
      <c r="X10" s="30">
        <v>2150453</v>
      </c>
      <c r="Y10" s="30">
        <v>1934019</v>
      </c>
      <c r="Z10" s="30">
        <v>2107454</v>
      </c>
      <c r="AA10" s="30">
        <v>1891640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7" t="s">
        <v>249</v>
      </c>
      <c r="C11" s="29">
        <v>100</v>
      </c>
      <c r="D11" s="34">
        <v>278672</v>
      </c>
      <c r="E11" s="34">
        <v>273701</v>
      </c>
      <c r="F11" s="34">
        <v>56112</v>
      </c>
      <c r="G11" s="34">
        <v>2884</v>
      </c>
      <c r="H11" s="34">
        <v>12154</v>
      </c>
      <c r="I11" s="34">
        <v>62249</v>
      </c>
      <c r="J11" s="34">
        <v>60262</v>
      </c>
      <c r="K11" s="34">
        <v>1987</v>
      </c>
      <c r="L11" s="34">
        <v>0</v>
      </c>
      <c r="M11" s="34">
        <v>213472</v>
      </c>
      <c r="N11" s="34">
        <v>0</v>
      </c>
      <c r="O11" s="34">
        <v>213472</v>
      </c>
      <c r="P11" s="34">
        <v>59063</v>
      </c>
      <c r="Q11" s="34">
        <v>11042</v>
      </c>
      <c r="R11" s="34">
        <v>11434</v>
      </c>
      <c r="S11" s="34">
        <v>25541</v>
      </c>
      <c r="T11" s="34">
        <v>334784</v>
      </c>
      <c r="U11" s="34">
        <v>574336</v>
      </c>
      <c r="V11" s="30">
        <v>27319</v>
      </c>
      <c r="W11" s="34">
        <v>243</v>
      </c>
      <c r="X11" s="30">
        <v>574336</v>
      </c>
      <c r="Y11" s="30">
        <v>574336</v>
      </c>
      <c r="Z11" s="30">
        <v>544277</v>
      </c>
      <c r="AA11" s="30">
        <v>544277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7" t="s">
        <v>250</v>
      </c>
      <c r="C12" s="29">
        <v>100</v>
      </c>
      <c r="D12" s="34">
        <v>281200</v>
      </c>
      <c r="E12" s="34">
        <v>281064</v>
      </c>
      <c r="F12" s="34">
        <v>169265</v>
      </c>
      <c r="G12" s="34">
        <v>64048</v>
      </c>
      <c r="H12" s="34">
        <v>42292</v>
      </c>
      <c r="I12" s="34">
        <v>190255</v>
      </c>
      <c r="J12" s="34">
        <v>132350</v>
      </c>
      <c r="K12" s="34">
        <v>22259</v>
      </c>
      <c r="L12" s="34">
        <v>4272</v>
      </c>
      <c r="M12" s="34">
        <v>116274</v>
      </c>
      <c r="N12" s="34">
        <v>0</v>
      </c>
      <c r="O12" s="34">
        <v>87322</v>
      </c>
      <c r="P12" s="34">
        <v>143936</v>
      </c>
      <c r="Q12" s="34">
        <v>24746</v>
      </c>
      <c r="R12" s="34">
        <v>14577</v>
      </c>
      <c r="S12" s="34">
        <v>19621</v>
      </c>
      <c r="T12" s="34">
        <v>450465</v>
      </c>
      <c r="U12" s="34">
        <v>865731</v>
      </c>
      <c r="V12" s="30">
        <v>0</v>
      </c>
      <c r="W12" s="34">
        <v>350</v>
      </c>
      <c r="X12" s="30">
        <v>981552.5</v>
      </c>
      <c r="Y12" s="30">
        <v>865731</v>
      </c>
      <c r="Z12" s="30">
        <v>911709.7000000002</v>
      </c>
      <c r="AA12" s="30">
        <v>822009.6000000001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7" t="s">
        <v>251</v>
      </c>
      <c r="C13" s="29">
        <v>100</v>
      </c>
      <c r="D13" s="34">
        <v>224729.8</v>
      </c>
      <c r="E13" s="34">
        <v>214745.8</v>
      </c>
      <c r="F13" s="34">
        <v>94704.5</v>
      </c>
      <c r="G13" s="34">
        <v>14338.2</v>
      </c>
      <c r="H13" s="34">
        <v>9502.6</v>
      </c>
      <c r="I13" s="34">
        <v>68677.6</v>
      </c>
      <c r="J13" s="34">
        <v>18680</v>
      </c>
      <c r="K13" s="34">
        <v>19644</v>
      </c>
      <c r="L13" s="34">
        <v>30354</v>
      </c>
      <c r="M13" s="34">
        <v>152138</v>
      </c>
      <c r="N13" s="34">
        <v>0</v>
      </c>
      <c r="O13" s="34">
        <v>152138</v>
      </c>
      <c r="P13" s="34">
        <v>98618.7</v>
      </c>
      <c r="Q13" s="34">
        <v>17038.9</v>
      </c>
      <c r="R13" s="34">
        <v>1074.8</v>
      </c>
      <c r="S13" s="34">
        <v>0</v>
      </c>
      <c r="T13" s="34">
        <v>319434.3</v>
      </c>
      <c r="U13" s="34">
        <v>732460.8</v>
      </c>
      <c r="V13" s="30">
        <v>55547.2</v>
      </c>
      <c r="W13" s="34">
        <v>221</v>
      </c>
      <c r="X13" s="30">
        <v>734124.8</v>
      </c>
      <c r="Y13" s="30">
        <v>734124.8</v>
      </c>
      <c r="Z13" s="30">
        <v>678577.6</v>
      </c>
      <c r="AA13" s="30">
        <v>678577.6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7" t="s">
        <v>252</v>
      </c>
      <c r="C14" s="29">
        <v>100</v>
      </c>
      <c r="D14" s="34">
        <v>56696.7</v>
      </c>
      <c r="E14" s="34">
        <v>56696.7</v>
      </c>
      <c r="F14" s="34">
        <v>20477.2</v>
      </c>
      <c r="G14" s="34">
        <v>13729.3</v>
      </c>
      <c r="H14" s="34">
        <v>1855.4</v>
      </c>
      <c r="I14" s="34">
        <v>33621</v>
      </c>
      <c r="J14" s="34">
        <v>15300</v>
      </c>
      <c r="K14" s="34">
        <v>10177</v>
      </c>
      <c r="L14" s="34">
        <v>8144</v>
      </c>
      <c r="M14" s="34">
        <v>16365.4</v>
      </c>
      <c r="N14" s="34">
        <v>0</v>
      </c>
      <c r="O14" s="34">
        <v>16365.4</v>
      </c>
      <c r="P14" s="34">
        <v>27187.5</v>
      </c>
      <c r="Q14" s="34">
        <v>14757.2</v>
      </c>
      <c r="R14" s="34">
        <v>2957</v>
      </c>
      <c r="S14" s="34">
        <v>9370.1</v>
      </c>
      <c r="T14" s="34">
        <v>77173.9</v>
      </c>
      <c r="U14" s="34">
        <v>166260.1</v>
      </c>
      <c r="V14" s="30">
        <v>-8959.6</v>
      </c>
      <c r="W14" s="34">
        <v>72</v>
      </c>
      <c r="X14" s="30">
        <v>166260.1</v>
      </c>
      <c r="Y14" s="30">
        <v>166260.1</v>
      </c>
      <c r="Z14" s="30">
        <v>175219.7</v>
      </c>
      <c r="AA14" s="30">
        <v>175219.7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7" t="s">
        <v>253</v>
      </c>
      <c r="C15" s="29">
        <v>100</v>
      </c>
      <c r="D15" s="34">
        <v>12210.7</v>
      </c>
      <c r="E15" s="34">
        <v>12210.7</v>
      </c>
      <c r="F15" s="34">
        <v>1218.3</v>
      </c>
      <c r="G15" s="34">
        <v>1002.6</v>
      </c>
      <c r="H15" s="34">
        <v>175.7</v>
      </c>
      <c r="I15" s="34">
        <v>12532</v>
      </c>
      <c r="J15" s="34">
        <v>12495</v>
      </c>
      <c r="K15" s="34">
        <v>37</v>
      </c>
      <c r="L15" s="34">
        <v>0</v>
      </c>
      <c r="M15" s="34">
        <v>0</v>
      </c>
      <c r="N15" s="34">
        <v>0</v>
      </c>
      <c r="O15" s="34">
        <v>0</v>
      </c>
      <c r="P15" s="34">
        <v>897</v>
      </c>
      <c r="Q15" s="34">
        <v>472.9</v>
      </c>
      <c r="R15" s="34">
        <v>424.1</v>
      </c>
      <c r="S15" s="34">
        <v>0</v>
      </c>
      <c r="T15" s="34">
        <v>13429</v>
      </c>
      <c r="U15" s="34">
        <v>26714</v>
      </c>
      <c r="V15" s="30">
        <v>0</v>
      </c>
      <c r="W15" s="34">
        <v>9</v>
      </c>
      <c r="X15" s="30">
        <v>26714</v>
      </c>
      <c r="Y15" s="30">
        <v>26046</v>
      </c>
      <c r="Z15" s="30">
        <v>26714</v>
      </c>
      <c r="AA15" s="30">
        <v>26714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7" t="s">
        <v>254</v>
      </c>
      <c r="C16" s="29">
        <v>100</v>
      </c>
      <c r="D16" s="34">
        <v>46054.2</v>
      </c>
      <c r="E16" s="34">
        <v>46054.2</v>
      </c>
      <c r="F16" s="34">
        <v>2970</v>
      </c>
      <c r="G16" s="34">
        <v>0</v>
      </c>
      <c r="H16" s="34">
        <v>1090</v>
      </c>
      <c r="I16" s="34">
        <v>49024.2</v>
      </c>
      <c r="J16" s="34">
        <v>47934.2</v>
      </c>
      <c r="K16" s="34">
        <v>1090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49024.2</v>
      </c>
      <c r="U16" s="34">
        <v>169892</v>
      </c>
      <c r="V16" s="30">
        <v>893.8</v>
      </c>
      <c r="W16" s="34">
        <v>59</v>
      </c>
      <c r="X16" s="30">
        <v>169892</v>
      </c>
      <c r="Y16" s="30">
        <v>169892</v>
      </c>
      <c r="Z16" s="30">
        <v>168801.99999999997</v>
      </c>
      <c r="AA16" s="30">
        <v>168801.99999999997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62">
        <v>3328185.4000000004</v>
      </c>
      <c r="E31" s="62">
        <v>3295749.4000000004</v>
      </c>
      <c r="F31" s="62">
        <v>455213</v>
      </c>
      <c r="G31" s="62">
        <v>102995.1</v>
      </c>
      <c r="H31" s="62">
        <v>104525.7</v>
      </c>
      <c r="I31" s="62">
        <v>2404442.8000000003</v>
      </c>
      <c r="J31" s="62">
        <v>2209121.2</v>
      </c>
      <c r="K31" s="62">
        <v>107521</v>
      </c>
      <c r="L31" s="62">
        <v>56421</v>
      </c>
      <c r="M31" s="62">
        <v>1030773.4</v>
      </c>
      <c r="N31" s="62">
        <v>0</v>
      </c>
      <c r="O31" s="62">
        <v>1001824.4</v>
      </c>
      <c r="P31" s="62">
        <v>348182.2</v>
      </c>
      <c r="Q31" s="62">
        <v>68057</v>
      </c>
      <c r="R31" s="62">
        <v>30466.899999999998</v>
      </c>
      <c r="S31" s="62">
        <v>54532.1</v>
      </c>
      <c r="T31" s="62">
        <v>3783398.4</v>
      </c>
      <c r="U31" s="47">
        <v>4469412.899999999</v>
      </c>
      <c r="V31" s="48">
        <v>110059.4</v>
      </c>
      <c r="W31" s="62">
        <v>1476</v>
      </c>
      <c r="X31" s="48">
        <v>4803332.399999999</v>
      </c>
      <c r="Y31" s="48">
        <v>4470408.899999999</v>
      </c>
      <c r="Z31" s="48">
        <v>4612754</v>
      </c>
      <c r="AA31" s="49">
        <v>4307239.9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O7:O8"/>
    <mergeCell ref="N7:N8"/>
    <mergeCell ref="J7:J8"/>
    <mergeCell ref="N6:O6"/>
    <mergeCell ref="J6:L6"/>
    <mergeCell ref="I6:I8"/>
    <mergeCell ref="A6:A7"/>
    <mergeCell ref="B6:B7"/>
    <mergeCell ref="F6:F8"/>
    <mergeCell ref="E6:E8"/>
    <mergeCell ref="L7:L8"/>
    <mergeCell ref="M6:M8"/>
    <mergeCell ref="G7:G8"/>
    <mergeCell ref="H7:H8"/>
    <mergeCell ref="C6:C8"/>
    <mergeCell ref="AA6:AA8"/>
    <mergeCell ref="V6:V8"/>
    <mergeCell ref="U6:U8"/>
    <mergeCell ref="Z6:Z8"/>
    <mergeCell ref="T1:Y1"/>
    <mergeCell ref="A2:Y2"/>
    <mergeCell ref="A3:Y3"/>
    <mergeCell ref="A4:Y4"/>
    <mergeCell ref="W6:W8"/>
    <mergeCell ref="X6:X8"/>
    <mergeCell ref="Y6:Y8"/>
    <mergeCell ref="K7:K8"/>
    <mergeCell ref="T6:T8"/>
    <mergeCell ref="D6:D8"/>
    <mergeCell ref="G6:H6"/>
    <mergeCell ref="P6:P8"/>
    <mergeCell ref="S7:S8"/>
    <mergeCell ref="R7:R8"/>
    <mergeCell ref="Q7:Q8"/>
    <mergeCell ref="Q6:S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Y1">
      <selection activeCell="AC5" sqref="AC5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10.0039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203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258</v>
      </c>
      <c r="AB4" s="11"/>
    </row>
    <row r="5" spans="2:28" s="13" customFormat="1" ht="18" thickBot="1">
      <c r="B5" s="14" t="s">
        <v>19</v>
      </c>
      <c r="C5" s="15">
        <v>2020</v>
      </c>
      <c r="D5" s="13" t="s">
        <v>256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3" t="s">
        <v>90</v>
      </c>
      <c r="C10" s="29">
        <v>100</v>
      </c>
      <c r="D10" s="34">
        <v>898882</v>
      </c>
      <c r="E10" s="34">
        <v>893767</v>
      </c>
      <c r="F10" s="34">
        <v>74503</v>
      </c>
      <c r="G10" s="34">
        <v>2047</v>
      </c>
      <c r="H10" s="34">
        <v>30331</v>
      </c>
      <c r="I10" s="34">
        <v>209936</v>
      </c>
      <c r="J10" s="34">
        <v>160750</v>
      </c>
      <c r="K10" s="34">
        <v>9025</v>
      </c>
      <c r="L10" s="34">
        <v>0</v>
      </c>
      <c r="M10" s="34">
        <v>721632</v>
      </c>
      <c r="N10" s="34">
        <v>0</v>
      </c>
      <c r="O10" s="34">
        <v>8215</v>
      </c>
      <c r="P10" s="34">
        <v>41817</v>
      </c>
      <c r="Q10" s="34">
        <v>19116</v>
      </c>
      <c r="R10" s="34">
        <v>5117</v>
      </c>
      <c r="S10" s="34">
        <v>220</v>
      </c>
      <c r="T10" s="34">
        <v>973385</v>
      </c>
      <c r="U10" s="34">
        <v>523406</v>
      </c>
      <c r="V10" s="30">
        <v>5541</v>
      </c>
      <c r="W10" s="34">
        <v>177</v>
      </c>
      <c r="X10" s="30">
        <v>523406</v>
      </c>
      <c r="Y10" s="30">
        <v>427426</v>
      </c>
      <c r="Z10" s="30">
        <v>517729</v>
      </c>
      <c r="AA10" s="30">
        <v>413147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257</v>
      </c>
      <c r="C11" s="29">
        <v>100</v>
      </c>
      <c r="D11" s="34">
        <v>21336.412</v>
      </c>
      <c r="E11" s="34">
        <v>21336.4</v>
      </c>
      <c r="F11" s="34">
        <v>51817.1</v>
      </c>
      <c r="G11" s="34">
        <v>22594.3</v>
      </c>
      <c r="H11" s="34">
        <v>29222.8</v>
      </c>
      <c r="I11" s="34">
        <v>17793.395999999997</v>
      </c>
      <c r="J11" s="34">
        <v>8896.697999999999</v>
      </c>
      <c r="K11" s="34">
        <v>4942.597999999998</v>
      </c>
      <c r="L11" s="34">
        <v>3954.1</v>
      </c>
      <c r="M11" s="34">
        <v>6597</v>
      </c>
      <c r="N11" s="34">
        <v>0</v>
      </c>
      <c r="O11" s="34">
        <v>6597</v>
      </c>
      <c r="P11" s="34">
        <v>8029.700000000001</v>
      </c>
      <c r="Q11" s="34">
        <v>3854.6</v>
      </c>
      <c r="R11" s="34">
        <v>4175.1</v>
      </c>
      <c r="S11" s="34">
        <v>0</v>
      </c>
      <c r="T11" s="34">
        <v>73153.5</v>
      </c>
      <c r="U11" s="34">
        <v>213287.329</v>
      </c>
      <c r="V11" s="30">
        <v>3954.0783999999985</v>
      </c>
      <c r="W11" s="34">
        <v>88</v>
      </c>
      <c r="X11" s="30">
        <v>213873.248</v>
      </c>
      <c r="Y11" s="30">
        <v>213287.329</v>
      </c>
      <c r="Z11" s="30">
        <v>208930.65</v>
      </c>
      <c r="AA11" s="30">
        <v>205612.65399999998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91</v>
      </c>
      <c r="C12" s="29">
        <v>100</v>
      </c>
      <c r="D12" s="74">
        <v>110216</v>
      </c>
      <c r="E12" s="74">
        <v>110216</v>
      </c>
      <c r="F12" s="74">
        <v>155415</v>
      </c>
      <c r="G12" s="74">
        <v>39321</v>
      </c>
      <c r="H12" s="74">
        <v>6496</v>
      </c>
      <c r="I12" s="74">
        <v>177909</v>
      </c>
      <c r="J12" s="74">
        <v>134540</v>
      </c>
      <c r="K12" s="74">
        <v>10085</v>
      </c>
      <c r="L12" s="74">
        <v>2565</v>
      </c>
      <c r="M12" s="74">
        <v>82085</v>
      </c>
      <c r="N12" s="74">
        <v>0</v>
      </c>
      <c r="O12" s="74">
        <v>82085</v>
      </c>
      <c r="P12" s="74">
        <v>5637</v>
      </c>
      <c r="Q12" s="74">
        <v>2241</v>
      </c>
      <c r="R12" s="74">
        <v>3331</v>
      </c>
      <c r="S12" s="74">
        <v>0</v>
      </c>
      <c r="T12" s="74">
        <v>265631</v>
      </c>
      <c r="U12" s="74">
        <v>213320</v>
      </c>
      <c r="V12" s="30">
        <v>-3282.4</v>
      </c>
      <c r="W12" s="74">
        <v>110</v>
      </c>
      <c r="X12" s="30">
        <v>236383</v>
      </c>
      <c r="Y12" s="30">
        <v>213321</v>
      </c>
      <c r="Z12" s="30">
        <v>239665.4</v>
      </c>
      <c r="AA12" s="30">
        <v>216603.1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92</v>
      </c>
      <c r="C13" s="29">
        <v>100</v>
      </c>
      <c r="D13" s="74">
        <v>429104.3</v>
      </c>
      <c r="E13" s="74">
        <v>428936.1</v>
      </c>
      <c r="F13" s="74">
        <v>145626.1</v>
      </c>
      <c r="G13" s="74">
        <v>50940.3</v>
      </c>
      <c r="H13" s="74">
        <v>2888.1</v>
      </c>
      <c r="I13" s="74">
        <v>277477.1</v>
      </c>
      <c r="J13" s="74">
        <v>239740</v>
      </c>
      <c r="K13" s="74">
        <v>17688.1</v>
      </c>
      <c r="L13" s="74">
        <v>0</v>
      </c>
      <c r="M13" s="74">
        <v>201092.2</v>
      </c>
      <c r="N13" s="74">
        <v>0</v>
      </c>
      <c r="O13" s="74">
        <v>201092.2</v>
      </c>
      <c r="P13" s="74">
        <v>96161.1</v>
      </c>
      <c r="Q13" s="74">
        <v>43482.3</v>
      </c>
      <c r="R13" s="74">
        <v>0</v>
      </c>
      <c r="S13" s="74">
        <v>0</v>
      </c>
      <c r="T13" s="74">
        <v>574730.4</v>
      </c>
      <c r="U13" s="74">
        <v>1304625.6</v>
      </c>
      <c r="V13" s="30">
        <v>2205.2</v>
      </c>
      <c r="W13" s="74">
        <v>259</v>
      </c>
      <c r="X13" s="30">
        <v>1304625.6</v>
      </c>
      <c r="Y13" s="30">
        <v>1302215.4000000001</v>
      </c>
      <c r="Z13" s="30">
        <v>1302420.4</v>
      </c>
      <c r="AA13" s="30">
        <v>1302420.4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158</v>
      </c>
      <c r="C14" s="29">
        <v>100</v>
      </c>
      <c r="D14" s="34">
        <v>60367</v>
      </c>
      <c r="E14" s="34">
        <v>60367</v>
      </c>
      <c r="F14" s="34">
        <v>36153</v>
      </c>
      <c r="G14" s="34">
        <v>12120</v>
      </c>
      <c r="H14" s="34">
        <v>24033</v>
      </c>
      <c r="I14" s="34">
        <v>92928</v>
      </c>
      <c r="J14" s="34">
        <v>34000</v>
      </c>
      <c r="K14" s="34">
        <v>28933</v>
      </c>
      <c r="L14" s="34">
        <v>29995</v>
      </c>
      <c r="M14" s="34">
        <v>0</v>
      </c>
      <c r="N14" s="34">
        <v>0</v>
      </c>
      <c r="O14" s="34">
        <v>0</v>
      </c>
      <c r="P14" s="34">
        <v>3592</v>
      </c>
      <c r="Q14" s="34">
        <v>0</v>
      </c>
      <c r="R14" s="34">
        <v>0</v>
      </c>
      <c r="S14" s="34">
        <v>0</v>
      </c>
      <c r="T14" s="34">
        <v>96520</v>
      </c>
      <c r="U14" s="34">
        <v>242988</v>
      </c>
      <c r="V14" s="30">
        <v>14596</v>
      </c>
      <c r="W14" s="34">
        <v>67</v>
      </c>
      <c r="X14" s="30">
        <v>242988</v>
      </c>
      <c r="Y14" s="30">
        <v>242988</v>
      </c>
      <c r="Z14" s="30">
        <v>224743</v>
      </c>
      <c r="AA14" s="30">
        <v>224743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93</v>
      </c>
      <c r="C15" s="29">
        <v>100</v>
      </c>
      <c r="D15" s="34">
        <v>1480601</v>
      </c>
      <c r="E15" s="34">
        <v>1480594</v>
      </c>
      <c r="F15" s="34">
        <v>90278</v>
      </c>
      <c r="G15" s="34">
        <v>23046</v>
      </c>
      <c r="H15" s="34">
        <v>14944</v>
      </c>
      <c r="I15" s="34">
        <v>1105886</v>
      </c>
      <c r="J15" s="34">
        <v>1148489</v>
      </c>
      <c r="K15" s="34">
        <v>-44197</v>
      </c>
      <c r="L15" s="34">
        <v>1594</v>
      </c>
      <c r="M15" s="34">
        <v>419941.8</v>
      </c>
      <c r="N15" s="34">
        <v>0</v>
      </c>
      <c r="O15" s="34">
        <v>419941.8</v>
      </c>
      <c r="P15" s="34">
        <v>45051.4</v>
      </c>
      <c r="Q15" s="34">
        <v>25190.6</v>
      </c>
      <c r="R15" s="34">
        <v>9029</v>
      </c>
      <c r="S15" s="34">
        <v>9932.6</v>
      </c>
      <c r="T15" s="34">
        <v>1570879.6</v>
      </c>
      <c r="U15" s="34">
        <v>597600</v>
      </c>
      <c r="V15" s="30">
        <v>-44197</v>
      </c>
      <c r="W15" s="34">
        <v>270</v>
      </c>
      <c r="X15" s="30">
        <v>693493</v>
      </c>
      <c r="Y15" s="30">
        <v>640706</v>
      </c>
      <c r="Z15" s="30">
        <v>737690</v>
      </c>
      <c r="AA15" s="30">
        <v>694346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159</v>
      </c>
      <c r="C16" s="29">
        <v>100</v>
      </c>
      <c r="D16" s="34">
        <v>272166</v>
      </c>
      <c r="E16" s="34">
        <v>272166</v>
      </c>
      <c r="F16" s="34">
        <v>19610</v>
      </c>
      <c r="G16" s="34">
        <v>5396</v>
      </c>
      <c r="H16" s="34">
        <v>9190</v>
      </c>
      <c r="I16" s="34">
        <v>272596</v>
      </c>
      <c r="J16" s="34">
        <v>81170</v>
      </c>
      <c r="K16" s="34">
        <v>-60070</v>
      </c>
      <c r="L16" s="34">
        <v>0</v>
      </c>
      <c r="M16" s="34">
        <v>0</v>
      </c>
      <c r="N16" s="34">
        <v>0</v>
      </c>
      <c r="O16" s="34">
        <v>0</v>
      </c>
      <c r="P16" s="34">
        <v>19180</v>
      </c>
      <c r="Q16" s="34">
        <v>1235</v>
      </c>
      <c r="R16" s="34">
        <v>2940</v>
      </c>
      <c r="S16" s="34">
        <v>188</v>
      </c>
      <c r="T16" s="34">
        <v>291776</v>
      </c>
      <c r="U16" s="34">
        <v>139521.1</v>
      </c>
      <c r="V16" s="30">
        <v>5496</v>
      </c>
      <c r="W16" s="34">
        <v>86</v>
      </c>
      <c r="X16" s="30">
        <v>141229.1</v>
      </c>
      <c r="Y16" s="30">
        <v>139199.4</v>
      </c>
      <c r="Z16" s="30">
        <v>134527.09999999998</v>
      </c>
      <c r="AA16" s="30">
        <v>134527.09999999998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187</v>
      </c>
      <c r="C17" s="29">
        <v>100</v>
      </c>
      <c r="D17" s="34">
        <v>22503</v>
      </c>
      <c r="E17" s="34">
        <v>22503</v>
      </c>
      <c r="F17" s="34">
        <v>22538</v>
      </c>
      <c r="G17" s="34">
        <v>2872</v>
      </c>
      <c r="H17" s="34">
        <v>8774</v>
      </c>
      <c r="I17" s="34">
        <v>36468</v>
      </c>
      <c r="J17" s="34">
        <v>22495</v>
      </c>
      <c r="K17" s="34">
        <v>9093</v>
      </c>
      <c r="L17" s="34">
        <v>4880</v>
      </c>
      <c r="M17" s="34">
        <v>3526</v>
      </c>
      <c r="N17" s="34">
        <v>0</v>
      </c>
      <c r="O17" s="34">
        <v>3526</v>
      </c>
      <c r="P17" s="34">
        <v>5047</v>
      </c>
      <c r="Q17" s="34">
        <v>1192</v>
      </c>
      <c r="R17" s="34">
        <v>257</v>
      </c>
      <c r="S17" s="34">
        <v>0</v>
      </c>
      <c r="T17" s="34">
        <v>45041</v>
      </c>
      <c r="U17" s="34">
        <v>167636</v>
      </c>
      <c r="V17" s="30">
        <v>268</v>
      </c>
      <c r="W17" s="34">
        <v>89</v>
      </c>
      <c r="X17" s="30">
        <v>167636</v>
      </c>
      <c r="Y17" s="30">
        <v>167636</v>
      </c>
      <c r="Z17" s="30">
        <v>167309</v>
      </c>
      <c r="AA17" s="30">
        <v>167309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v>0</v>
      </c>
      <c r="W18" s="34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v>0</v>
      </c>
      <c r="W19" s="34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0">
        <v>0</v>
      </c>
      <c r="W20" s="34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0">
        <v>0</v>
      </c>
      <c r="W21" s="34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0">
        <v>0</v>
      </c>
      <c r="W22" s="34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0">
        <v>0</v>
      </c>
      <c r="W23" s="34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0">
        <v>0</v>
      </c>
      <c r="W24" s="34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0">
        <v>0</v>
      </c>
      <c r="W25" s="34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0">
        <v>0</v>
      </c>
      <c r="W26" s="34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0">
        <v>0</v>
      </c>
      <c r="W27" s="34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0">
        <v>0</v>
      </c>
      <c r="W28" s="34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0">
        <v>0</v>
      </c>
      <c r="W29" s="34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0">
        <v>0</v>
      </c>
      <c r="W30" s="34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62">
        <v>3295175.7120000003</v>
      </c>
      <c r="E31" s="62">
        <v>3289885.5</v>
      </c>
      <c r="F31" s="62">
        <v>595940.2</v>
      </c>
      <c r="G31" s="62">
        <v>158336.6</v>
      </c>
      <c r="H31" s="62">
        <v>125878.90000000001</v>
      </c>
      <c r="I31" s="62">
        <v>2190993.4960000003</v>
      </c>
      <c r="J31" s="62">
        <v>1830080.6979999999</v>
      </c>
      <c r="K31" s="62">
        <v>-24500.301999999996</v>
      </c>
      <c r="L31" s="62">
        <v>42988.1</v>
      </c>
      <c r="M31" s="62">
        <v>1434874</v>
      </c>
      <c r="N31" s="62">
        <v>0</v>
      </c>
      <c r="O31" s="62">
        <v>721457</v>
      </c>
      <c r="P31" s="62">
        <v>224515.19999999998</v>
      </c>
      <c r="Q31" s="62">
        <v>96311.5</v>
      </c>
      <c r="R31" s="62">
        <v>24849.1</v>
      </c>
      <c r="S31" s="62">
        <v>10340.6</v>
      </c>
      <c r="T31" s="62">
        <v>3891116.5</v>
      </c>
      <c r="U31" s="47">
        <v>3402384.029</v>
      </c>
      <c r="V31" s="48">
        <v>-15419.121600000002</v>
      </c>
      <c r="W31" s="62">
        <v>1146</v>
      </c>
      <c r="X31" s="48">
        <v>3523633.9480000003</v>
      </c>
      <c r="Y31" s="48">
        <v>3346779.129</v>
      </c>
      <c r="Z31" s="48">
        <v>3533014.5500000003</v>
      </c>
      <c r="AA31" s="49">
        <v>3358708.254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J6:L6"/>
    <mergeCell ref="T1:Y1"/>
    <mergeCell ref="A2:Y2"/>
    <mergeCell ref="A3:Y3"/>
    <mergeCell ref="A4:Y4"/>
    <mergeCell ref="W6:W8"/>
    <mergeCell ref="X6:X8"/>
    <mergeCell ref="E6:E8"/>
    <mergeCell ref="L7:L8"/>
    <mergeCell ref="M6:M8"/>
    <mergeCell ref="N7:N8"/>
    <mergeCell ref="J7:J8"/>
    <mergeCell ref="AA6:AA8"/>
    <mergeCell ref="V6:V8"/>
    <mergeCell ref="U6:U8"/>
    <mergeCell ref="Z6:Z8"/>
    <mergeCell ref="Y6:Y8"/>
    <mergeCell ref="K7:K8"/>
    <mergeCell ref="T6:T8"/>
    <mergeCell ref="N6:O6"/>
    <mergeCell ref="P6:P8"/>
    <mergeCell ref="S7:S8"/>
    <mergeCell ref="R7:R8"/>
    <mergeCell ref="Q7:Q8"/>
    <mergeCell ref="Q6:S6"/>
    <mergeCell ref="O7:O8"/>
    <mergeCell ref="C6:C8"/>
    <mergeCell ref="I6:I8"/>
    <mergeCell ref="H7:H8"/>
    <mergeCell ref="A6:A7"/>
    <mergeCell ref="B6:B7"/>
    <mergeCell ref="F6:F8"/>
    <mergeCell ref="D6:D8"/>
    <mergeCell ref="G6:H6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6">
      <selection activeCell="AB6" sqref="AB6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259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260</v>
      </c>
      <c r="AB4" s="11"/>
    </row>
    <row r="5" spans="2:28" s="13" customFormat="1" ht="18" thickBot="1">
      <c r="B5" s="14"/>
      <c r="C5" s="15"/>
      <c r="D5" s="13" t="s">
        <v>204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76" t="s">
        <v>94</v>
      </c>
      <c r="C10" s="29">
        <v>100</v>
      </c>
      <c r="D10" s="34">
        <v>5682252.7</v>
      </c>
      <c r="E10" s="34">
        <v>5657491.5</v>
      </c>
      <c r="F10" s="34">
        <v>466431.8</v>
      </c>
      <c r="G10" s="34">
        <v>21701.8</v>
      </c>
      <c r="H10" s="34">
        <v>171677.4</v>
      </c>
      <c r="I10" s="34">
        <v>4222965.9</v>
      </c>
      <c r="J10" s="34">
        <v>5295690</v>
      </c>
      <c r="K10" s="34">
        <v>39221.1</v>
      </c>
      <c r="L10" s="34">
        <v>0</v>
      </c>
      <c r="M10" s="34">
        <v>1592317.4</v>
      </c>
      <c r="N10" s="34">
        <v>0</v>
      </c>
      <c r="O10" s="34">
        <v>1592317.4</v>
      </c>
      <c r="P10" s="34">
        <v>333401.2</v>
      </c>
      <c r="Q10" s="34">
        <v>86234.1</v>
      </c>
      <c r="R10" s="34">
        <v>14394.4</v>
      </c>
      <c r="S10" s="34">
        <v>52444.2</v>
      </c>
      <c r="T10" s="34">
        <v>6148684.5</v>
      </c>
      <c r="U10" s="34">
        <v>2644863.6</v>
      </c>
      <c r="V10" s="30">
        <v>32161.3</v>
      </c>
      <c r="W10" s="34">
        <v>595</v>
      </c>
      <c r="X10" s="30">
        <v>2683386.6</v>
      </c>
      <c r="Y10" s="30">
        <v>2644863.6</v>
      </c>
      <c r="Z10" s="30">
        <v>2644165.5</v>
      </c>
      <c r="AA10" s="30">
        <v>2644165.5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76" t="s">
        <v>95</v>
      </c>
      <c r="C11" s="29">
        <v>100</v>
      </c>
      <c r="D11" s="34">
        <v>68406.1</v>
      </c>
      <c r="E11" s="34">
        <v>68406.1</v>
      </c>
      <c r="F11" s="34">
        <v>14720</v>
      </c>
      <c r="G11" s="34">
        <v>0</v>
      </c>
      <c r="H11" s="34">
        <v>2055.2</v>
      </c>
      <c r="I11" s="34">
        <v>56160.3</v>
      </c>
      <c r="J11" s="34">
        <v>24357</v>
      </c>
      <c r="K11" s="34">
        <v>0</v>
      </c>
      <c r="L11" s="34">
        <v>62.4</v>
      </c>
      <c r="M11" s="34">
        <v>21317.9</v>
      </c>
      <c r="N11" s="34">
        <v>0</v>
      </c>
      <c r="O11" s="34">
        <v>21317.9</v>
      </c>
      <c r="P11" s="34">
        <v>5647.9</v>
      </c>
      <c r="Q11" s="34">
        <v>962.9</v>
      </c>
      <c r="R11" s="34">
        <v>168.4</v>
      </c>
      <c r="S11" s="34">
        <v>0</v>
      </c>
      <c r="T11" s="34">
        <v>83126.1</v>
      </c>
      <c r="U11" s="34">
        <v>177275.1</v>
      </c>
      <c r="V11" s="30">
        <v>0</v>
      </c>
      <c r="W11" s="34">
        <v>39</v>
      </c>
      <c r="X11" s="30">
        <v>177275.1</v>
      </c>
      <c r="Y11" s="30">
        <v>177275.1</v>
      </c>
      <c r="Z11" s="30">
        <v>177275.1</v>
      </c>
      <c r="AA11" s="30">
        <v>177275.1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76" t="s">
        <v>96</v>
      </c>
      <c r="C12" s="29">
        <v>100</v>
      </c>
      <c r="D12" s="34">
        <v>72765.9</v>
      </c>
      <c r="E12" s="34">
        <v>72765.9</v>
      </c>
      <c r="F12" s="34">
        <v>21051.6</v>
      </c>
      <c r="G12" s="34">
        <v>68</v>
      </c>
      <c r="H12" s="34">
        <v>13196.7</v>
      </c>
      <c r="I12" s="34">
        <v>89280.1</v>
      </c>
      <c r="J12" s="34">
        <v>89070</v>
      </c>
      <c r="K12" s="34">
        <v>210.1</v>
      </c>
      <c r="L12" s="34">
        <v>0</v>
      </c>
      <c r="M12" s="34">
        <v>3190.6</v>
      </c>
      <c r="N12" s="34">
        <v>0</v>
      </c>
      <c r="O12" s="34">
        <v>3190.6</v>
      </c>
      <c r="P12" s="34">
        <v>1346.8</v>
      </c>
      <c r="Q12" s="34">
        <v>1031.3</v>
      </c>
      <c r="R12" s="34">
        <v>51.9</v>
      </c>
      <c r="S12" s="34">
        <v>262.1</v>
      </c>
      <c r="T12" s="34">
        <v>93817.5</v>
      </c>
      <c r="U12" s="34">
        <v>111015.09999999999</v>
      </c>
      <c r="V12" s="30">
        <v>9.3</v>
      </c>
      <c r="W12" s="34">
        <v>41</v>
      </c>
      <c r="X12" s="30">
        <v>118904.09999999999</v>
      </c>
      <c r="Y12" s="30">
        <v>111015.09999999999</v>
      </c>
      <c r="Z12" s="30">
        <v>118892.8</v>
      </c>
      <c r="AA12" s="30">
        <v>110346.6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76" t="s">
        <v>97</v>
      </c>
      <c r="C13" s="29">
        <v>100</v>
      </c>
      <c r="D13" s="34">
        <v>76687</v>
      </c>
      <c r="E13" s="34">
        <v>76687</v>
      </c>
      <c r="F13" s="34">
        <v>34987</v>
      </c>
      <c r="G13" s="34">
        <v>123</v>
      </c>
      <c r="H13" s="34">
        <v>15273</v>
      </c>
      <c r="I13" s="34">
        <v>76589</v>
      </c>
      <c r="J13" s="34">
        <v>33060</v>
      </c>
      <c r="K13" s="34">
        <v>5083</v>
      </c>
      <c r="L13" s="34">
        <v>0</v>
      </c>
      <c r="M13" s="34">
        <v>13524</v>
      </c>
      <c r="N13" s="34">
        <v>0</v>
      </c>
      <c r="O13" s="34">
        <v>13524</v>
      </c>
      <c r="P13" s="34">
        <v>21561</v>
      </c>
      <c r="Q13" s="34">
        <v>2121</v>
      </c>
      <c r="R13" s="34">
        <v>98</v>
      </c>
      <c r="S13" s="34">
        <v>0</v>
      </c>
      <c r="T13" s="34">
        <v>111674</v>
      </c>
      <c r="U13" s="34">
        <v>389196.00000000006</v>
      </c>
      <c r="V13" s="30">
        <v>-2820.9</v>
      </c>
      <c r="W13" s="34">
        <v>123</v>
      </c>
      <c r="X13" s="30">
        <v>389196.00000000006</v>
      </c>
      <c r="Y13" s="30">
        <v>389196.00000000006</v>
      </c>
      <c r="Z13" s="30">
        <v>392016.89999999997</v>
      </c>
      <c r="AA13" s="30">
        <v>339517.89999999997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76" t="s">
        <v>98</v>
      </c>
      <c r="C14" s="29">
        <v>100</v>
      </c>
      <c r="D14" s="34">
        <v>160516</v>
      </c>
      <c r="E14" s="34">
        <v>160516</v>
      </c>
      <c r="F14" s="34">
        <v>39725</v>
      </c>
      <c r="G14" s="34">
        <v>1962</v>
      </c>
      <c r="H14" s="34">
        <v>17411</v>
      </c>
      <c r="I14" s="34">
        <v>190127</v>
      </c>
      <c r="J14" s="34">
        <v>43000</v>
      </c>
      <c r="K14" s="34">
        <v>9660</v>
      </c>
      <c r="L14" s="34">
        <v>0</v>
      </c>
      <c r="M14" s="34">
        <v>0</v>
      </c>
      <c r="N14" s="34">
        <v>0</v>
      </c>
      <c r="O14" s="34">
        <v>0</v>
      </c>
      <c r="P14" s="34">
        <v>10114</v>
      </c>
      <c r="Q14" s="34">
        <v>572</v>
      </c>
      <c r="R14" s="34">
        <v>0</v>
      </c>
      <c r="S14" s="34">
        <v>0</v>
      </c>
      <c r="T14" s="34">
        <v>200241</v>
      </c>
      <c r="U14" s="34">
        <v>247332</v>
      </c>
      <c r="V14" s="30">
        <v>817</v>
      </c>
      <c r="W14" s="34">
        <v>85</v>
      </c>
      <c r="X14" s="30">
        <v>247332</v>
      </c>
      <c r="Y14" s="30">
        <v>247332</v>
      </c>
      <c r="Z14" s="30">
        <v>246336</v>
      </c>
      <c r="AA14" s="30">
        <v>246336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76" t="s">
        <v>99</v>
      </c>
      <c r="C15" s="29">
        <v>100</v>
      </c>
      <c r="D15" s="34">
        <v>18019.3</v>
      </c>
      <c r="E15" s="34">
        <v>18019.3</v>
      </c>
      <c r="F15" s="34">
        <v>15262.7</v>
      </c>
      <c r="G15" s="34">
        <v>0</v>
      </c>
      <c r="H15" s="34">
        <v>2248.5</v>
      </c>
      <c r="I15" s="34">
        <v>28753.2</v>
      </c>
      <c r="J15" s="34">
        <v>19600</v>
      </c>
      <c r="K15" s="34">
        <v>986.8</v>
      </c>
      <c r="L15" s="34">
        <v>0</v>
      </c>
      <c r="M15" s="34">
        <v>999</v>
      </c>
      <c r="N15" s="34">
        <v>0</v>
      </c>
      <c r="O15" s="34">
        <v>0</v>
      </c>
      <c r="P15" s="34">
        <v>3529.8</v>
      </c>
      <c r="Q15" s="34">
        <v>570.3</v>
      </c>
      <c r="R15" s="34">
        <v>0</v>
      </c>
      <c r="S15" s="34">
        <v>2949.1</v>
      </c>
      <c r="T15" s="34">
        <v>33282</v>
      </c>
      <c r="U15" s="34">
        <v>192910.2</v>
      </c>
      <c r="V15" s="30">
        <v>20.9</v>
      </c>
      <c r="W15" s="34">
        <v>87</v>
      </c>
      <c r="X15" s="30">
        <v>225891.40000000002</v>
      </c>
      <c r="Y15" s="30">
        <v>192910.2</v>
      </c>
      <c r="Z15" s="30">
        <v>225865.90000000002</v>
      </c>
      <c r="AA15" s="30">
        <v>192884.7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76" t="s">
        <v>100</v>
      </c>
      <c r="C16" s="29">
        <v>100</v>
      </c>
      <c r="D16" s="34">
        <v>116233.3</v>
      </c>
      <c r="E16" s="34">
        <v>115813.3</v>
      </c>
      <c r="F16" s="34">
        <v>21258</v>
      </c>
      <c r="G16" s="34">
        <v>1173.1</v>
      </c>
      <c r="H16" s="34">
        <v>9279.7</v>
      </c>
      <c r="I16" s="34">
        <v>127940.9</v>
      </c>
      <c r="J16" s="34">
        <v>93430</v>
      </c>
      <c r="K16" s="34">
        <v>1332.9</v>
      </c>
      <c r="L16" s="34">
        <v>0</v>
      </c>
      <c r="M16" s="34">
        <v>8553.8</v>
      </c>
      <c r="N16" s="34">
        <v>0</v>
      </c>
      <c r="O16" s="34">
        <v>0</v>
      </c>
      <c r="P16" s="34">
        <v>996.6</v>
      </c>
      <c r="Q16" s="34">
        <v>996.6</v>
      </c>
      <c r="R16" s="34">
        <v>0</v>
      </c>
      <c r="S16" s="34">
        <v>0</v>
      </c>
      <c r="T16" s="34">
        <v>137491.3</v>
      </c>
      <c r="U16" s="34">
        <v>165082.9</v>
      </c>
      <c r="V16" s="30">
        <v>510.9</v>
      </c>
      <c r="W16" s="34">
        <v>74</v>
      </c>
      <c r="X16" s="30">
        <v>198609.7</v>
      </c>
      <c r="Y16" s="30">
        <v>165082.9</v>
      </c>
      <c r="Z16" s="30">
        <v>197986.7</v>
      </c>
      <c r="AA16" s="30">
        <v>164459.9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76" t="s">
        <v>101</v>
      </c>
      <c r="C17" s="29">
        <v>100</v>
      </c>
      <c r="D17" s="34">
        <v>451019.8</v>
      </c>
      <c r="E17" s="34">
        <v>443704.4</v>
      </c>
      <c r="F17" s="34">
        <v>98848.4</v>
      </c>
      <c r="G17" s="34">
        <v>2081.6</v>
      </c>
      <c r="H17" s="34">
        <v>60938.3</v>
      </c>
      <c r="I17" s="34">
        <v>304549.3</v>
      </c>
      <c r="J17" s="34">
        <v>210450</v>
      </c>
      <c r="K17" s="34">
        <v>-35500.6</v>
      </c>
      <c r="L17" s="34">
        <v>0</v>
      </c>
      <c r="M17" s="34">
        <v>164523.6</v>
      </c>
      <c r="N17" s="34">
        <v>0</v>
      </c>
      <c r="O17" s="34">
        <v>131685.4</v>
      </c>
      <c r="P17" s="34">
        <v>80795.3</v>
      </c>
      <c r="Q17" s="34">
        <v>32878</v>
      </c>
      <c r="R17" s="34">
        <v>200.4</v>
      </c>
      <c r="S17" s="34">
        <v>0</v>
      </c>
      <c r="T17" s="34">
        <v>549868.2</v>
      </c>
      <c r="U17" s="34">
        <v>937064.2999999999</v>
      </c>
      <c r="V17" s="30">
        <v>6807.7</v>
      </c>
      <c r="W17" s="34">
        <v>203</v>
      </c>
      <c r="X17" s="30">
        <v>1026470.8999999999</v>
      </c>
      <c r="Y17" s="30">
        <v>937064.2999999999</v>
      </c>
      <c r="Z17" s="30">
        <v>1019313.8</v>
      </c>
      <c r="AA17" s="30">
        <v>929907.2000000001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76" t="s">
        <v>102</v>
      </c>
      <c r="C18" s="29">
        <v>100</v>
      </c>
      <c r="D18" s="34">
        <v>150828</v>
      </c>
      <c r="E18" s="34">
        <v>150566</v>
      </c>
      <c r="F18" s="34">
        <v>28365</v>
      </c>
      <c r="G18" s="34">
        <v>0</v>
      </c>
      <c r="H18" s="34">
        <v>541</v>
      </c>
      <c r="I18" s="34">
        <v>53341</v>
      </c>
      <c r="J18" s="34">
        <v>40670</v>
      </c>
      <c r="K18" s="34">
        <v>185</v>
      </c>
      <c r="L18" s="34">
        <v>0</v>
      </c>
      <c r="M18" s="34">
        <v>96605</v>
      </c>
      <c r="N18" s="34">
        <v>0</v>
      </c>
      <c r="O18" s="34">
        <v>96605</v>
      </c>
      <c r="P18" s="34">
        <v>29247</v>
      </c>
      <c r="Q18" s="34">
        <v>6652</v>
      </c>
      <c r="R18" s="34">
        <v>4246</v>
      </c>
      <c r="S18" s="34">
        <v>3590</v>
      </c>
      <c r="T18" s="34">
        <v>179193</v>
      </c>
      <c r="U18" s="34">
        <v>344124.50000000006</v>
      </c>
      <c r="V18" s="30">
        <v>-11842.5</v>
      </c>
      <c r="W18" s="34">
        <v>146</v>
      </c>
      <c r="X18" s="30">
        <v>374326.50000000006</v>
      </c>
      <c r="Y18" s="30">
        <v>344124.50000000006</v>
      </c>
      <c r="Z18" s="30">
        <v>386169.00000000006</v>
      </c>
      <c r="AA18" s="30">
        <v>355967.00000000006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76" t="s">
        <v>103</v>
      </c>
      <c r="C19" s="29">
        <v>100</v>
      </c>
      <c r="D19" s="34">
        <v>158090</v>
      </c>
      <c r="E19" s="34">
        <v>155162</v>
      </c>
      <c r="F19" s="34">
        <v>37070</v>
      </c>
      <c r="G19" s="34">
        <v>3672</v>
      </c>
      <c r="H19" s="34">
        <v>804</v>
      </c>
      <c r="I19" s="34">
        <v>126373</v>
      </c>
      <c r="J19" s="34">
        <v>146560</v>
      </c>
      <c r="K19" s="34">
        <v>-20187</v>
      </c>
      <c r="L19" s="34">
        <v>0</v>
      </c>
      <c r="M19" s="34">
        <v>42241</v>
      </c>
      <c r="N19" s="34">
        <v>0</v>
      </c>
      <c r="O19" s="34">
        <v>42241</v>
      </c>
      <c r="P19" s="34">
        <v>26546</v>
      </c>
      <c r="Q19" s="34">
        <v>15878</v>
      </c>
      <c r="R19" s="34">
        <v>0</v>
      </c>
      <c r="S19" s="34">
        <v>7174</v>
      </c>
      <c r="T19" s="34">
        <v>195160</v>
      </c>
      <c r="U19" s="34">
        <v>472579.39999999997</v>
      </c>
      <c r="V19" s="30">
        <v>-38233.6</v>
      </c>
      <c r="W19" s="34">
        <v>194</v>
      </c>
      <c r="X19" s="30">
        <v>474971.19999999995</v>
      </c>
      <c r="Y19" s="30">
        <v>472579.39999999997</v>
      </c>
      <c r="Z19" s="30">
        <v>513204.8</v>
      </c>
      <c r="AA19" s="30">
        <v>510416.2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76" t="s">
        <v>104</v>
      </c>
      <c r="C20" s="29">
        <v>100</v>
      </c>
      <c r="D20" s="34">
        <v>732770</v>
      </c>
      <c r="E20" s="34">
        <v>710879</v>
      </c>
      <c r="F20" s="34">
        <v>109361</v>
      </c>
      <c r="G20" s="34">
        <v>27255</v>
      </c>
      <c r="H20" s="34">
        <v>43752</v>
      </c>
      <c r="I20" s="34">
        <v>169634</v>
      </c>
      <c r="J20" s="34">
        <v>103980</v>
      </c>
      <c r="K20" s="34">
        <v>197835</v>
      </c>
      <c r="L20" s="34">
        <v>0</v>
      </c>
      <c r="M20" s="34">
        <v>593264</v>
      </c>
      <c r="N20" s="34">
        <v>10800</v>
      </c>
      <c r="O20" s="34">
        <v>582464</v>
      </c>
      <c r="P20" s="34">
        <v>79233</v>
      </c>
      <c r="Q20" s="34">
        <v>10378</v>
      </c>
      <c r="R20" s="34">
        <v>7494</v>
      </c>
      <c r="S20" s="34">
        <v>25087</v>
      </c>
      <c r="T20" s="34">
        <v>842131</v>
      </c>
      <c r="U20" s="34">
        <v>571403</v>
      </c>
      <c r="V20" s="30">
        <v>5130</v>
      </c>
      <c r="W20" s="34">
        <v>224</v>
      </c>
      <c r="X20" s="30">
        <v>684207</v>
      </c>
      <c r="Y20" s="30">
        <v>571403</v>
      </c>
      <c r="Z20" s="30">
        <v>677544</v>
      </c>
      <c r="AA20" s="30">
        <v>568031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76" t="s">
        <v>105</v>
      </c>
      <c r="C21" s="29">
        <v>100</v>
      </c>
      <c r="D21" s="34">
        <v>62601.7</v>
      </c>
      <c r="E21" s="34">
        <v>62601.7</v>
      </c>
      <c r="F21" s="34">
        <v>18901.7</v>
      </c>
      <c r="G21" s="34">
        <v>0</v>
      </c>
      <c r="H21" s="34">
        <v>943.4</v>
      </c>
      <c r="I21" s="34">
        <v>81503.4</v>
      </c>
      <c r="J21" s="34">
        <v>80780</v>
      </c>
      <c r="K21" s="34">
        <v>723.4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81503.4</v>
      </c>
      <c r="U21" s="34">
        <v>25484.9</v>
      </c>
      <c r="V21" s="30">
        <v>593.2</v>
      </c>
      <c r="W21" s="34">
        <v>11</v>
      </c>
      <c r="X21" s="30">
        <v>26445.800000000003</v>
      </c>
      <c r="Y21" s="30">
        <v>25484.9</v>
      </c>
      <c r="Z21" s="30">
        <v>25722.4</v>
      </c>
      <c r="AA21" s="30">
        <v>24761.5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76" t="s">
        <v>106</v>
      </c>
      <c r="C22" s="29">
        <v>100</v>
      </c>
      <c r="D22" s="34">
        <v>6298</v>
      </c>
      <c r="E22" s="34">
        <v>6298</v>
      </c>
      <c r="F22" s="34">
        <v>331</v>
      </c>
      <c r="G22" s="34">
        <v>0</v>
      </c>
      <c r="H22" s="34">
        <v>26.6</v>
      </c>
      <c r="I22" s="34">
        <v>6629</v>
      </c>
      <c r="J22" s="34">
        <v>6603</v>
      </c>
      <c r="K22" s="34">
        <v>0</v>
      </c>
      <c r="L22" s="34">
        <v>26.6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6629</v>
      </c>
      <c r="U22" s="34">
        <v>14500</v>
      </c>
      <c r="V22" s="30">
        <v>21.8</v>
      </c>
      <c r="W22" s="34">
        <v>8</v>
      </c>
      <c r="X22" s="30">
        <v>14500</v>
      </c>
      <c r="Y22" s="30">
        <v>14500</v>
      </c>
      <c r="Z22" s="30">
        <v>14473.400000000001</v>
      </c>
      <c r="AA22" s="30">
        <v>14473.400000000001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76" t="s">
        <v>107</v>
      </c>
      <c r="C23" s="29">
        <v>100</v>
      </c>
      <c r="D23" s="34">
        <v>41266.4</v>
      </c>
      <c r="E23" s="34">
        <v>41266.4</v>
      </c>
      <c r="F23" s="34">
        <v>7847.9</v>
      </c>
      <c r="G23" s="34">
        <v>514</v>
      </c>
      <c r="H23" s="34">
        <v>4369</v>
      </c>
      <c r="I23" s="34">
        <v>12134.5</v>
      </c>
      <c r="J23" s="34">
        <v>2940</v>
      </c>
      <c r="K23" s="34">
        <v>-350.9</v>
      </c>
      <c r="L23" s="34">
        <v>0</v>
      </c>
      <c r="M23" s="34">
        <v>36264.7</v>
      </c>
      <c r="N23" s="34">
        <v>0</v>
      </c>
      <c r="O23" s="34">
        <v>36264.7</v>
      </c>
      <c r="P23" s="34">
        <v>715.1</v>
      </c>
      <c r="Q23" s="34">
        <v>0</v>
      </c>
      <c r="R23" s="34">
        <v>0</v>
      </c>
      <c r="S23" s="34">
        <v>0</v>
      </c>
      <c r="T23" s="34">
        <v>49114.3</v>
      </c>
      <c r="U23" s="34">
        <v>35415.200000000004</v>
      </c>
      <c r="V23" s="30">
        <v>69.3</v>
      </c>
      <c r="W23" s="34">
        <v>15</v>
      </c>
      <c r="X23" s="30">
        <v>38192.4</v>
      </c>
      <c r="Y23" s="30">
        <v>35415.200000000004</v>
      </c>
      <c r="Z23" s="30">
        <v>38105.7</v>
      </c>
      <c r="AA23" s="30">
        <v>35328.5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62">
        <v>7797754.2</v>
      </c>
      <c r="E31" s="62">
        <v>7740176.600000001</v>
      </c>
      <c r="F31" s="62">
        <v>914161.0999999999</v>
      </c>
      <c r="G31" s="62">
        <v>58550.5</v>
      </c>
      <c r="H31" s="62">
        <v>342515.80000000005</v>
      </c>
      <c r="I31" s="62">
        <v>5545980.600000001</v>
      </c>
      <c r="J31" s="62">
        <v>6190190</v>
      </c>
      <c r="K31" s="62">
        <v>199198.8</v>
      </c>
      <c r="L31" s="62">
        <v>89</v>
      </c>
      <c r="M31" s="62">
        <v>2572801</v>
      </c>
      <c r="N31" s="62">
        <v>10800</v>
      </c>
      <c r="O31" s="62">
        <v>2519610</v>
      </c>
      <c r="P31" s="62">
        <v>593133.7</v>
      </c>
      <c r="Q31" s="62">
        <v>158274.2</v>
      </c>
      <c r="R31" s="62">
        <v>26653.1</v>
      </c>
      <c r="S31" s="62">
        <v>91506.4</v>
      </c>
      <c r="T31" s="62">
        <v>8711915.3</v>
      </c>
      <c r="U31" s="47">
        <v>6328246.200000001</v>
      </c>
      <c r="V31" s="48">
        <v>-6755.600000000001</v>
      </c>
      <c r="W31" s="62">
        <v>1845</v>
      </c>
      <c r="X31" s="48">
        <v>6679708.700000001</v>
      </c>
      <c r="Y31" s="48">
        <v>6328246.200000001</v>
      </c>
      <c r="Z31" s="48">
        <v>6677072.000000001</v>
      </c>
      <c r="AA31" s="49">
        <v>6313870.500000001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C4" sqref="AC4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34" t="s">
        <v>115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9"/>
      <c r="AA4" s="10" t="s">
        <v>261</v>
      </c>
      <c r="AB4" s="11"/>
    </row>
    <row r="5" spans="2:28" s="13" customFormat="1" ht="18" thickBot="1">
      <c r="B5" s="14"/>
      <c r="C5" s="67" t="s">
        <v>204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72" t="s">
        <v>116</v>
      </c>
      <c r="C10" s="29">
        <v>100</v>
      </c>
      <c r="D10" s="34">
        <v>716047</v>
      </c>
      <c r="E10" s="34">
        <v>716047</v>
      </c>
      <c r="F10" s="34">
        <v>228226</v>
      </c>
      <c r="G10" s="34">
        <v>44952</v>
      </c>
      <c r="H10" s="34">
        <v>90539</v>
      </c>
      <c r="I10" s="34">
        <v>294813</v>
      </c>
      <c r="J10" s="34">
        <v>134210</v>
      </c>
      <c r="K10" s="34">
        <v>160689</v>
      </c>
      <c r="L10" s="34">
        <v>0</v>
      </c>
      <c r="M10" s="34">
        <v>572536</v>
      </c>
      <c r="N10" s="34">
        <v>0</v>
      </c>
      <c r="O10" s="34">
        <v>426586</v>
      </c>
      <c r="P10" s="34">
        <v>76924</v>
      </c>
      <c r="Q10" s="34">
        <v>33840</v>
      </c>
      <c r="R10" s="34">
        <v>10209</v>
      </c>
      <c r="S10" s="34">
        <v>8095</v>
      </c>
      <c r="T10" s="34">
        <v>944273</v>
      </c>
      <c r="U10" s="34">
        <v>1075325</v>
      </c>
      <c r="V10" s="30">
        <v>37986</v>
      </c>
      <c r="W10" s="34">
        <v>356</v>
      </c>
      <c r="X10" s="30">
        <v>1186955</v>
      </c>
      <c r="Y10" s="30">
        <v>1073172</v>
      </c>
      <c r="Z10" s="30">
        <v>1144149</v>
      </c>
      <c r="AA10" s="30">
        <v>1144149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72" t="s">
        <v>117</v>
      </c>
      <c r="C11" s="29">
        <v>100</v>
      </c>
      <c r="D11" s="34">
        <v>286060.6</v>
      </c>
      <c r="E11" s="34">
        <v>247388.5</v>
      </c>
      <c r="F11" s="34">
        <v>21650.6</v>
      </c>
      <c r="G11" s="34">
        <v>765.8</v>
      </c>
      <c r="H11" s="34">
        <v>6580</v>
      </c>
      <c r="I11" s="34">
        <v>180397.5</v>
      </c>
      <c r="J11" s="34">
        <v>162920</v>
      </c>
      <c r="K11" s="34">
        <v>-25771.5</v>
      </c>
      <c r="L11" s="34">
        <v>0</v>
      </c>
      <c r="M11" s="34">
        <v>96886.3</v>
      </c>
      <c r="N11" s="34">
        <v>0</v>
      </c>
      <c r="O11" s="34">
        <v>96886.3</v>
      </c>
      <c r="P11" s="34">
        <v>30427.4</v>
      </c>
      <c r="Q11" s="34">
        <v>18739.2</v>
      </c>
      <c r="R11" s="34">
        <v>4434.7</v>
      </c>
      <c r="S11" s="34">
        <v>6246.3</v>
      </c>
      <c r="T11" s="34">
        <v>307711.2</v>
      </c>
      <c r="U11" s="34">
        <v>292737.2</v>
      </c>
      <c r="V11" s="30">
        <v>-98.5</v>
      </c>
      <c r="W11" s="34">
        <v>120</v>
      </c>
      <c r="X11" s="30">
        <v>293878.3</v>
      </c>
      <c r="Y11" s="30">
        <v>292737.3</v>
      </c>
      <c r="Z11" s="30">
        <v>293942.4</v>
      </c>
      <c r="AA11" s="30">
        <v>293942.4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72" t="s">
        <v>118</v>
      </c>
      <c r="C12" s="29">
        <v>100</v>
      </c>
      <c r="D12" s="34">
        <v>3018248.9</v>
      </c>
      <c r="E12" s="34">
        <v>3011861.7</v>
      </c>
      <c r="F12" s="34">
        <v>134887.1</v>
      </c>
      <c r="G12" s="34">
        <v>43193.9</v>
      </c>
      <c r="H12" s="34">
        <v>14844.5</v>
      </c>
      <c r="I12" s="34">
        <v>1367734.3</v>
      </c>
      <c r="J12" s="34">
        <v>140705</v>
      </c>
      <c r="K12" s="34">
        <v>1227029.3</v>
      </c>
      <c r="L12" s="34">
        <v>0</v>
      </c>
      <c r="M12" s="34">
        <v>1586863.6</v>
      </c>
      <c r="N12" s="34">
        <v>0</v>
      </c>
      <c r="O12" s="34">
        <v>1272765.1</v>
      </c>
      <c r="P12" s="34">
        <v>198538.2</v>
      </c>
      <c r="Q12" s="34">
        <v>61388.4</v>
      </c>
      <c r="R12" s="34">
        <v>28485.9</v>
      </c>
      <c r="S12" s="34">
        <v>22254</v>
      </c>
      <c r="T12" s="34">
        <v>3153136</v>
      </c>
      <c r="U12" s="34">
        <v>1050503.9</v>
      </c>
      <c r="V12" s="30">
        <v>4981.1</v>
      </c>
      <c r="W12" s="34">
        <v>422</v>
      </c>
      <c r="X12" s="30">
        <v>1150973.4999999998</v>
      </c>
      <c r="Y12" s="30">
        <v>1050503.9</v>
      </c>
      <c r="Z12" s="30">
        <v>1144899.0000000002</v>
      </c>
      <c r="AA12" s="30">
        <v>1144797.9000000001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72" t="s">
        <v>119</v>
      </c>
      <c r="C13" s="29">
        <v>100</v>
      </c>
      <c r="D13" s="34">
        <v>497241</v>
      </c>
      <c r="E13" s="34">
        <v>497241</v>
      </c>
      <c r="F13" s="34">
        <v>57427</v>
      </c>
      <c r="G13" s="34">
        <v>17246</v>
      </c>
      <c r="H13" s="34">
        <v>6791</v>
      </c>
      <c r="I13" s="34">
        <v>164766</v>
      </c>
      <c r="J13" s="34">
        <v>109830</v>
      </c>
      <c r="K13" s="34">
        <v>32820</v>
      </c>
      <c r="L13" s="34">
        <v>3465</v>
      </c>
      <c r="M13" s="34">
        <v>309986</v>
      </c>
      <c r="N13" s="34">
        <v>0</v>
      </c>
      <c r="O13" s="34">
        <v>309986</v>
      </c>
      <c r="P13" s="34">
        <v>79916</v>
      </c>
      <c r="Q13" s="34">
        <v>13939</v>
      </c>
      <c r="R13" s="34">
        <v>255</v>
      </c>
      <c r="S13" s="34">
        <v>843</v>
      </c>
      <c r="T13" s="34">
        <v>554668</v>
      </c>
      <c r="U13" s="34">
        <v>507991</v>
      </c>
      <c r="V13" s="30">
        <v>22357</v>
      </c>
      <c r="W13" s="34">
        <v>184</v>
      </c>
      <c r="X13" s="30">
        <v>569644</v>
      </c>
      <c r="Y13" s="30">
        <v>507991</v>
      </c>
      <c r="Z13" s="30">
        <v>547287</v>
      </c>
      <c r="AA13" s="30">
        <v>494332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72" t="s">
        <v>120</v>
      </c>
      <c r="C14" s="29">
        <v>100</v>
      </c>
      <c r="D14" s="34">
        <v>431956</v>
      </c>
      <c r="E14" s="34">
        <v>431438</v>
      </c>
      <c r="F14" s="34">
        <v>42335</v>
      </c>
      <c r="G14" s="34">
        <v>4111</v>
      </c>
      <c r="H14" s="34">
        <v>17559</v>
      </c>
      <c r="I14" s="34">
        <v>252892</v>
      </c>
      <c r="J14" s="34">
        <v>246692</v>
      </c>
      <c r="K14" s="34">
        <v>-8567</v>
      </c>
      <c r="L14" s="34">
        <v>0</v>
      </c>
      <c r="M14" s="34">
        <v>180009</v>
      </c>
      <c r="N14" s="34">
        <v>17346</v>
      </c>
      <c r="O14" s="34">
        <v>162663</v>
      </c>
      <c r="P14" s="34">
        <v>41391</v>
      </c>
      <c r="Q14" s="34">
        <v>10799</v>
      </c>
      <c r="R14" s="34">
        <v>16233</v>
      </c>
      <c r="S14" s="34">
        <v>3937</v>
      </c>
      <c r="T14" s="34">
        <v>474292</v>
      </c>
      <c r="U14" s="34">
        <v>435456</v>
      </c>
      <c r="V14" s="30">
        <v>4511</v>
      </c>
      <c r="W14" s="34">
        <v>192</v>
      </c>
      <c r="X14" s="30">
        <v>503386</v>
      </c>
      <c r="Y14" s="30">
        <v>435456</v>
      </c>
      <c r="Z14" s="30">
        <v>498875</v>
      </c>
      <c r="AA14" s="30">
        <v>387563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72" t="s">
        <v>121</v>
      </c>
      <c r="C15" s="29">
        <v>100</v>
      </c>
      <c r="D15" s="34">
        <v>50776</v>
      </c>
      <c r="E15" s="34">
        <v>50776</v>
      </c>
      <c r="F15" s="34">
        <v>20688</v>
      </c>
      <c r="G15" s="34">
        <v>367</v>
      </c>
      <c r="H15" s="34">
        <v>12839</v>
      </c>
      <c r="I15" s="34">
        <v>29104</v>
      </c>
      <c r="J15" s="34">
        <v>21385</v>
      </c>
      <c r="K15" s="34">
        <v>-1092</v>
      </c>
      <c r="L15" s="34">
        <v>274</v>
      </c>
      <c r="M15" s="34">
        <v>23647</v>
      </c>
      <c r="N15" s="34">
        <v>0</v>
      </c>
      <c r="O15" s="34">
        <v>23647</v>
      </c>
      <c r="P15" s="34">
        <v>18713</v>
      </c>
      <c r="Q15" s="34">
        <v>726</v>
      </c>
      <c r="R15" s="34">
        <v>2907</v>
      </c>
      <c r="S15" s="34">
        <v>8760</v>
      </c>
      <c r="T15" s="34">
        <v>71464</v>
      </c>
      <c r="U15" s="34">
        <v>138472.6</v>
      </c>
      <c r="V15" s="30">
        <v>562.5</v>
      </c>
      <c r="W15" s="34">
        <v>65</v>
      </c>
      <c r="X15" s="30">
        <v>138472.6</v>
      </c>
      <c r="Y15" s="30">
        <v>138273.4</v>
      </c>
      <c r="Z15" s="30">
        <v>137786.59999999998</v>
      </c>
      <c r="AA15" s="30">
        <v>137786.59999999998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72" t="s">
        <v>122</v>
      </c>
      <c r="C16" s="29">
        <v>100</v>
      </c>
      <c r="D16" s="34">
        <v>33938</v>
      </c>
      <c r="E16" s="34">
        <v>33938</v>
      </c>
      <c r="F16" s="34">
        <v>8135</v>
      </c>
      <c r="G16" s="34">
        <v>325</v>
      </c>
      <c r="H16" s="34">
        <v>1831</v>
      </c>
      <c r="I16" s="34">
        <v>38131</v>
      </c>
      <c r="J16" s="34">
        <v>2525</v>
      </c>
      <c r="K16" s="34">
        <v>4949</v>
      </c>
      <c r="L16" s="34">
        <v>380</v>
      </c>
      <c r="M16" s="34">
        <v>3144</v>
      </c>
      <c r="N16" s="34">
        <v>0</v>
      </c>
      <c r="O16" s="34">
        <v>0</v>
      </c>
      <c r="P16" s="34">
        <v>798</v>
      </c>
      <c r="Q16" s="34">
        <v>189</v>
      </c>
      <c r="R16" s="34">
        <v>0</v>
      </c>
      <c r="S16" s="34">
        <v>0</v>
      </c>
      <c r="T16" s="34">
        <v>42073</v>
      </c>
      <c r="U16" s="34">
        <v>31734</v>
      </c>
      <c r="V16" s="30">
        <v>448</v>
      </c>
      <c r="W16" s="34">
        <v>10</v>
      </c>
      <c r="X16" s="30">
        <v>31734</v>
      </c>
      <c r="Y16" s="30">
        <v>31734</v>
      </c>
      <c r="Z16" s="30">
        <v>31188</v>
      </c>
      <c r="AA16" s="30">
        <v>31188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72" t="s">
        <v>123</v>
      </c>
      <c r="C17" s="29">
        <v>100</v>
      </c>
      <c r="D17" s="34">
        <v>15705.3</v>
      </c>
      <c r="E17" s="34">
        <v>15705.3</v>
      </c>
      <c r="F17" s="34">
        <v>643.6</v>
      </c>
      <c r="G17" s="34">
        <v>2.2</v>
      </c>
      <c r="H17" s="34">
        <v>17</v>
      </c>
      <c r="I17" s="34">
        <v>123.4</v>
      </c>
      <c r="J17" s="34">
        <v>115</v>
      </c>
      <c r="K17" s="34">
        <v>8.4</v>
      </c>
      <c r="L17" s="34">
        <v>0</v>
      </c>
      <c r="M17" s="34">
        <v>15673.3</v>
      </c>
      <c r="N17" s="34">
        <v>0</v>
      </c>
      <c r="O17" s="34">
        <v>15673.3</v>
      </c>
      <c r="P17" s="34">
        <v>552.2</v>
      </c>
      <c r="Q17" s="34">
        <v>18.5</v>
      </c>
      <c r="R17" s="34">
        <v>0</v>
      </c>
      <c r="S17" s="34">
        <v>0</v>
      </c>
      <c r="T17" s="34">
        <v>16348.9</v>
      </c>
      <c r="U17" s="34">
        <v>8108.8</v>
      </c>
      <c r="V17" s="30">
        <v>-185.6</v>
      </c>
      <c r="W17" s="34">
        <v>5</v>
      </c>
      <c r="X17" s="30">
        <v>8108.8</v>
      </c>
      <c r="Y17" s="30">
        <v>8108.8</v>
      </c>
      <c r="Z17" s="30">
        <v>8294.400000000001</v>
      </c>
      <c r="AA17" s="30">
        <v>8294.400000000001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62">
        <v>5049972.8</v>
      </c>
      <c r="E31" s="62">
        <v>5004395.5</v>
      </c>
      <c r="F31" s="62">
        <v>513992.3</v>
      </c>
      <c r="G31" s="62">
        <v>110962.90000000001</v>
      </c>
      <c r="H31" s="62">
        <v>151000.5</v>
      </c>
      <c r="I31" s="62">
        <v>2327961.1999999997</v>
      </c>
      <c r="J31" s="62">
        <v>818382</v>
      </c>
      <c r="K31" s="62">
        <v>1390065.2</v>
      </c>
      <c r="L31" s="62">
        <v>4119</v>
      </c>
      <c r="M31" s="62">
        <v>2788745.2</v>
      </c>
      <c r="N31" s="62">
        <v>17346</v>
      </c>
      <c r="O31" s="62">
        <v>2308206.7</v>
      </c>
      <c r="P31" s="62">
        <v>447259.8</v>
      </c>
      <c r="Q31" s="62">
        <v>139639.1</v>
      </c>
      <c r="R31" s="62">
        <v>62524.600000000006</v>
      </c>
      <c r="S31" s="62">
        <v>50135.3</v>
      </c>
      <c r="T31" s="62">
        <v>5563966.100000001</v>
      </c>
      <c r="U31" s="47">
        <v>3540328.4999999995</v>
      </c>
      <c r="V31" s="48">
        <v>70561.5</v>
      </c>
      <c r="W31" s="62">
        <v>1354</v>
      </c>
      <c r="X31" s="48">
        <v>3883152.1999999997</v>
      </c>
      <c r="Y31" s="48">
        <v>3537976.4</v>
      </c>
      <c r="Z31" s="48">
        <v>3806421.4000000004</v>
      </c>
      <c r="AA31" s="49">
        <v>3642053.3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T1:Y1"/>
    <mergeCell ref="A2:Y2"/>
    <mergeCell ref="A3:Y3"/>
    <mergeCell ref="A4:Y4"/>
    <mergeCell ref="W6:W8"/>
    <mergeCell ref="X6:X8"/>
    <mergeCell ref="G7:G8"/>
    <mergeCell ref="C6:C8"/>
    <mergeCell ref="I6:I8"/>
    <mergeCell ref="H7:H8"/>
    <mergeCell ref="AA6:AA8"/>
    <mergeCell ref="V6:V8"/>
    <mergeCell ref="U6:U8"/>
    <mergeCell ref="Z6:Z8"/>
    <mergeCell ref="Q6:S6"/>
    <mergeCell ref="O7:O8"/>
    <mergeCell ref="N6:O6"/>
    <mergeCell ref="A6:A7"/>
    <mergeCell ref="B6:B7"/>
    <mergeCell ref="F6:F8"/>
    <mergeCell ref="E6:E8"/>
    <mergeCell ref="L7:L8"/>
    <mergeCell ref="J6:L6"/>
    <mergeCell ref="D6:D8"/>
    <mergeCell ref="J7:J8"/>
    <mergeCell ref="M6:M8"/>
    <mergeCell ref="Y6:Y8"/>
    <mergeCell ref="K7:K8"/>
    <mergeCell ref="T6:T8"/>
    <mergeCell ref="G6:H6"/>
    <mergeCell ref="P6:P8"/>
    <mergeCell ref="S7:S8"/>
    <mergeCell ref="R7:R8"/>
    <mergeCell ref="Q7:Q8"/>
    <mergeCell ref="N7:N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PageLayoutView="0" workbookViewId="0" topLeftCell="A1">
      <selection activeCell="AC5" sqref="AC5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s="66" customFormat="1" ht="45" customHeight="1">
      <c r="T1" s="131"/>
      <c r="U1" s="131"/>
      <c r="V1" s="131"/>
      <c r="W1" s="131"/>
      <c r="X1" s="131"/>
      <c r="Y1" s="131"/>
      <c r="Z1" s="99"/>
      <c r="AA1" s="99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97" customFormat="1" ht="26.25" customHeight="1">
      <c r="A4" s="134" t="s">
        <v>262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64"/>
      <c r="AA4" s="65" t="s">
        <v>266</v>
      </c>
      <c r="AB4" s="96"/>
    </row>
    <row r="5" spans="2:28" s="66" customFormat="1" ht="18" thickBot="1">
      <c r="B5" s="67" t="s">
        <v>263</v>
      </c>
      <c r="C5" s="68"/>
      <c r="U5" s="69"/>
      <c r="AA5" s="70" t="s">
        <v>20</v>
      </c>
      <c r="AB5" s="9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71" t="s">
        <v>49</v>
      </c>
      <c r="B10" s="72" t="s">
        <v>124</v>
      </c>
      <c r="C10" s="73">
        <v>100</v>
      </c>
      <c r="D10" s="74">
        <v>4832536</v>
      </c>
      <c r="E10" s="74">
        <v>4705885.3</v>
      </c>
      <c r="F10" s="74">
        <v>331232</v>
      </c>
      <c r="G10" s="74">
        <v>150808.3</v>
      </c>
      <c r="H10" s="74">
        <v>13969.9</v>
      </c>
      <c r="I10" s="74">
        <v>3887974.7</v>
      </c>
      <c r="J10" s="74">
        <v>3859300</v>
      </c>
      <c r="K10" s="74">
        <v>-559427.5</v>
      </c>
      <c r="L10" s="74">
        <v>2865</v>
      </c>
      <c r="M10" s="74">
        <v>895473.8</v>
      </c>
      <c r="N10" s="74">
        <v>274855.1</v>
      </c>
      <c r="O10" s="74">
        <v>480441.3</v>
      </c>
      <c r="P10" s="74">
        <v>380319.5</v>
      </c>
      <c r="Q10" s="74">
        <v>190901.2</v>
      </c>
      <c r="R10" s="74">
        <v>26932.3</v>
      </c>
      <c r="S10" s="74">
        <v>52645</v>
      </c>
      <c r="T10" s="74">
        <v>5163768</v>
      </c>
      <c r="U10" s="74">
        <v>1579986.3</v>
      </c>
      <c r="V10" s="30">
        <v>-81833.4</v>
      </c>
      <c r="W10" s="74">
        <v>440</v>
      </c>
      <c r="X10" s="30">
        <v>1825314.7000000002</v>
      </c>
      <c r="Y10" s="30">
        <v>1579986.3</v>
      </c>
      <c r="Z10" s="30">
        <v>1907148.1000000003</v>
      </c>
      <c r="AA10" s="30">
        <v>1744482.7000000004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71" t="s">
        <v>50</v>
      </c>
      <c r="B11" s="72" t="s">
        <v>264</v>
      </c>
      <c r="C11" s="73">
        <v>100</v>
      </c>
      <c r="D11" s="74">
        <v>128286</v>
      </c>
      <c r="E11" s="74">
        <v>128286</v>
      </c>
      <c r="F11" s="74">
        <v>51992</v>
      </c>
      <c r="G11" s="74">
        <v>384</v>
      </c>
      <c r="H11" s="74">
        <v>18826</v>
      </c>
      <c r="I11" s="74">
        <v>161847</v>
      </c>
      <c r="J11" s="74">
        <v>10680</v>
      </c>
      <c r="K11" s="74">
        <v>29254</v>
      </c>
      <c r="L11" s="74">
        <v>1602</v>
      </c>
      <c r="M11" s="74">
        <v>0</v>
      </c>
      <c r="N11" s="74">
        <v>0</v>
      </c>
      <c r="O11" s="74">
        <v>0</v>
      </c>
      <c r="P11" s="74">
        <v>18431</v>
      </c>
      <c r="Q11" s="74">
        <v>1724</v>
      </c>
      <c r="R11" s="74">
        <v>648</v>
      </c>
      <c r="S11" s="74">
        <v>16038</v>
      </c>
      <c r="T11" s="74">
        <v>180278</v>
      </c>
      <c r="U11" s="74">
        <v>62037</v>
      </c>
      <c r="V11" s="30">
        <v>3246</v>
      </c>
      <c r="W11" s="74">
        <v>72</v>
      </c>
      <c r="X11" s="30">
        <v>436295</v>
      </c>
      <c r="Y11" s="30">
        <v>62037</v>
      </c>
      <c r="Z11" s="30">
        <v>432336</v>
      </c>
      <c r="AA11" s="30">
        <v>431679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71" t="s">
        <v>51</v>
      </c>
      <c r="B12" s="72" t="s">
        <v>125</v>
      </c>
      <c r="C12" s="73">
        <v>100</v>
      </c>
      <c r="D12" s="74">
        <v>292170</v>
      </c>
      <c r="E12" s="74">
        <v>292170</v>
      </c>
      <c r="F12" s="74">
        <v>14036</v>
      </c>
      <c r="G12" s="74">
        <v>4638</v>
      </c>
      <c r="H12" s="74">
        <v>6042</v>
      </c>
      <c r="I12" s="74">
        <v>179012</v>
      </c>
      <c r="J12" s="74">
        <v>109000</v>
      </c>
      <c r="K12" s="74">
        <v>-175459</v>
      </c>
      <c r="L12" s="74">
        <v>0</v>
      </c>
      <c r="M12" s="74">
        <v>19722</v>
      </c>
      <c r="N12" s="74">
        <v>19722</v>
      </c>
      <c r="O12" s="74">
        <v>0</v>
      </c>
      <c r="P12" s="74">
        <v>107472</v>
      </c>
      <c r="Q12" s="74">
        <v>19133</v>
      </c>
      <c r="R12" s="74">
        <v>2096</v>
      </c>
      <c r="S12" s="74">
        <v>54956</v>
      </c>
      <c r="T12" s="74">
        <v>306206</v>
      </c>
      <c r="U12" s="74">
        <v>105445</v>
      </c>
      <c r="V12" s="30">
        <v>-45864</v>
      </c>
      <c r="W12" s="74">
        <v>79</v>
      </c>
      <c r="X12" s="30">
        <v>108404</v>
      </c>
      <c r="Y12" s="30">
        <v>105445</v>
      </c>
      <c r="Z12" s="30">
        <v>154268</v>
      </c>
      <c r="AA12" s="30">
        <v>143058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71" t="s">
        <v>52</v>
      </c>
      <c r="B13" s="72" t="s">
        <v>126</v>
      </c>
      <c r="C13" s="73">
        <v>100</v>
      </c>
      <c r="D13" s="74">
        <v>837588</v>
      </c>
      <c r="E13" s="74">
        <v>802708</v>
      </c>
      <c r="F13" s="74">
        <v>62694</v>
      </c>
      <c r="G13" s="74">
        <v>27007</v>
      </c>
      <c r="H13" s="74">
        <v>5014</v>
      </c>
      <c r="I13" s="74">
        <v>300566</v>
      </c>
      <c r="J13" s="74">
        <v>288922</v>
      </c>
      <c r="K13" s="74">
        <v>-33527</v>
      </c>
      <c r="L13" s="74">
        <v>0</v>
      </c>
      <c r="M13" s="74">
        <v>550353</v>
      </c>
      <c r="N13" s="74">
        <v>26466</v>
      </c>
      <c r="O13" s="74">
        <v>489299</v>
      </c>
      <c r="P13" s="74">
        <v>49363</v>
      </c>
      <c r="Q13" s="74">
        <v>13881</v>
      </c>
      <c r="R13" s="74">
        <v>615</v>
      </c>
      <c r="S13" s="74">
        <v>0</v>
      </c>
      <c r="T13" s="74">
        <v>900282</v>
      </c>
      <c r="U13" s="74">
        <v>626467</v>
      </c>
      <c r="V13" s="30">
        <v>7733</v>
      </c>
      <c r="W13" s="74">
        <v>215</v>
      </c>
      <c r="X13" s="30">
        <v>719108</v>
      </c>
      <c r="Y13" s="30">
        <v>626467</v>
      </c>
      <c r="Z13" s="30">
        <v>709934</v>
      </c>
      <c r="AA13" s="30">
        <v>554824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71" t="s">
        <v>53</v>
      </c>
      <c r="B14" s="72" t="s">
        <v>127</v>
      </c>
      <c r="C14" s="73">
        <v>100</v>
      </c>
      <c r="D14" s="74">
        <v>93745</v>
      </c>
      <c r="E14" s="74">
        <v>93745</v>
      </c>
      <c r="F14" s="74">
        <v>21471</v>
      </c>
      <c r="G14" s="74">
        <v>4682</v>
      </c>
      <c r="H14" s="74">
        <v>5886</v>
      </c>
      <c r="I14" s="74">
        <v>85943</v>
      </c>
      <c r="J14" s="74">
        <v>11000</v>
      </c>
      <c r="K14" s="74">
        <v>26644</v>
      </c>
      <c r="L14" s="74">
        <v>0</v>
      </c>
      <c r="M14" s="74">
        <v>25414</v>
      </c>
      <c r="N14" s="74">
        <v>0</v>
      </c>
      <c r="O14" s="74">
        <v>25414</v>
      </c>
      <c r="P14" s="74">
        <v>3859</v>
      </c>
      <c r="Q14" s="74">
        <v>3620</v>
      </c>
      <c r="R14" s="74">
        <v>0</v>
      </c>
      <c r="S14" s="74">
        <v>0</v>
      </c>
      <c r="T14" s="74">
        <v>115216</v>
      </c>
      <c r="U14" s="74">
        <v>113477</v>
      </c>
      <c r="V14" s="30">
        <v>123</v>
      </c>
      <c r="W14" s="74">
        <v>54</v>
      </c>
      <c r="X14" s="30">
        <v>116322</v>
      </c>
      <c r="Y14" s="30">
        <v>113477</v>
      </c>
      <c r="Z14" s="30">
        <v>116172</v>
      </c>
      <c r="AA14" s="30">
        <v>99788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71" t="s">
        <v>54</v>
      </c>
      <c r="B15" s="72" t="s">
        <v>128</v>
      </c>
      <c r="C15" s="73">
        <v>100</v>
      </c>
      <c r="D15" s="74">
        <v>103772.7</v>
      </c>
      <c r="E15" s="74">
        <v>103772.7</v>
      </c>
      <c r="F15" s="74">
        <v>13236.5</v>
      </c>
      <c r="G15" s="74">
        <v>2580.8</v>
      </c>
      <c r="H15" s="74">
        <v>882.6</v>
      </c>
      <c r="I15" s="74">
        <v>107350.2</v>
      </c>
      <c r="J15" s="74">
        <v>28000</v>
      </c>
      <c r="K15" s="74">
        <v>5541.9</v>
      </c>
      <c r="L15" s="74">
        <v>0</v>
      </c>
      <c r="M15" s="74">
        <v>6268.8</v>
      </c>
      <c r="N15" s="74">
        <v>0</v>
      </c>
      <c r="O15" s="74">
        <v>6285.7</v>
      </c>
      <c r="P15" s="74">
        <v>3390.2</v>
      </c>
      <c r="Q15" s="74">
        <v>211.1</v>
      </c>
      <c r="R15" s="74">
        <v>27.8</v>
      </c>
      <c r="S15" s="74">
        <v>0</v>
      </c>
      <c r="T15" s="74">
        <v>117009.2</v>
      </c>
      <c r="U15" s="74">
        <v>180040.2</v>
      </c>
      <c r="V15" s="30">
        <v>3135.4</v>
      </c>
      <c r="W15" s="74">
        <v>75</v>
      </c>
      <c r="X15" s="30">
        <v>190582</v>
      </c>
      <c r="Y15" s="30">
        <v>180040.2</v>
      </c>
      <c r="Z15" s="30">
        <v>186758.30000000002</v>
      </c>
      <c r="AA15" s="30">
        <v>176216.50000000003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71" t="s">
        <v>55</v>
      </c>
      <c r="B16" s="72" t="s">
        <v>129</v>
      </c>
      <c r="C16" s="73">
        <v>100</v>
      </c>
      <c r="D16" s="74">
        <v>19651</v>
      </c>
      <c r="E16" s="74">
        <v>19651</v>
      </c>
      <c r="F16" s="74">
        <v>12756</v>
      </c>
      <c r="G16" s="74">
        <v>5234</v>
      </c>
      <c r="H16" s="74">
        <v>2103</v>
      </c>
      <c r="I16" s="74">
        <v>15877</v>
      </c>
      <c r="J16" s="74">
        <v>5700</v>
      </c>
      <c r="K16" s="74">
        <v>10177</v>
      </c>
      <c r="L16" s="74">
        <v>0</v>
      </c>
      <c r="M16" s="74">
        <v>2312</v>
      </c>
      <c r="N16" s="74">
        <v>2212</v>
      </c>
      <c r="O16" s="74">
        <v>0</v>
      </c>
      <c r="P16" s="74">
        <v>14218</v>
      </c>
      <c r="Q16" s="74">
        <v>11598</v>
      </c>
      <c r="R16" s="74">
        <v>160</v>
      </c>
      <c r="S16" s="74">
        <v>1440</v>
      </c>
      <c r="T16" s="74">
        <v>32407</v>
      </c>
      <c r="U16" s="74">
        <v>112063.6</v>
      </c>
      <c r="V16" s="30">
        <v>728.4</v>
      </c>
      <c r="W16" s="74">
        <v>62</v>
      </c>
      <c r="X16" s="30">
        <v>140095.6</v>
      </c>
      <c r="Y16" s="30">
        <v>112063.6</v>
      </c>
      <c r="Z16" s="30">
        <v>139207.40000000002</v>
      </c>
      <c r="AA16" s="30">
        <v>139207.40000000002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71" t="s">
        <v>57</v>
      </c>
      <c r="B17" s="72" t="s">
        <v>130</v>
      </c>
      <c r="C17" s="73">
        <v>100</v>
      </c>
      <c r="D17" s="74">
        <v>298619</v>
      </c>
      <c r="E17" s="74">
        <v>189415</v>
      </c>
      <c r="F17" s="74">
        <v>21990</v>
      </c>
      <c r="G17" s="74">
        <v>11210</v>
      </c>
      <c r="H17" s="74">
        <v>266</v>
      </c>
      <c r="I17" s="74">
        <v>297548</v>
      </c>
      <c r="J17" s="74">
        <v>226000</v>
      </c>
      <c r="K17" s="74">
        <v>15583</v>
      </c>
      <c r="L17" s="74">
        <v>383</v>
      </c>
      <c r="M17" s="74">
        <v>0</v>
      </c>
      <c r="N17" s="74">
        <v>0</v>
      </c>
      <c r="O17" s="74">
        <v>0</v>
      </c>
      <c r="P17" s="74">
        <v>23061</v>
      </c>
      <c r="Q17" s="74">
        <v>10009</v>
      </c>
      <c r="R17" s="74">
        <v>4678</v>
      </c>
      <c r="S17" s="74">
        <v>1744</v>
      </c>
      <c r="T17" s="74">
        <v>320609</v>
      </c>
      <c r="U17" s="74">
        <v>212925</v>
      </c>
      <c r="V17" s="30">
        <v>191</v>
      </c>
      <c r="W17" s="74">
        <v>122</v>
      </c>
      <c r="X17" s="30">
        <v>252251</v>
      </c>
      <c r="Y17" s="30">
        <v>212925</v>
      </c>
      <c r="Z17" s="30">
        <v>252060</v>
      </c>
      <c r="AA17" s="30">
        <v>234736</v>
      </c>
      <c r="AB17" s="31"/>
      <c r="AC17" s="32"/>
      <c r="AD17" s="32"/>
      <c r="AE17" s="32"/>
      <c r="AF17" s="32"/>
      <c r="AG17" s="4"/>
    </row>
    <row r="18" spans="1:32" ht="57" customHeight="1">
      <c r="A18" s="71" t="s">
        <v>58</v>
      </c>
      <c r="B18" s="72" t="s">
        <v>131</v>
      </c>
      <c r="C18" s="73">
        <v>100</v>
      </c>
      <c r="D18" s="74">
        <v>204549</v>
      </c>
      <c r="E18" s="74">
        <v>204549</v>
      </c>
      <c r="F18" s="74">
        <v>32136</v>
      </c>
      <c r="G18" s="74">
        <v>7048</v>
      </c>
      <c r="H18" s="74">
        <v>14338</v>
      </c>
      <c r="I18" s="74">
        <v>221572</v>
      </c>
      <c r="J18" s="74">
        <v>5400</v>
      </c>
      <c r="K18" s="74">
        <v>9274</v>
      </c>
      <c r="L18" s="74">
        <v>0</v>
      </c>
      <c r="M18" s="74">
        <v>0</v>
      </c>
      <c r="N18" s="74">
        <v>0</v>
      </c>
      <c r="O18" s="74">
        <v>26738</v>
      </c>
      <c r="P18" s="74">
        <v>15113</v>
      </c>
      <c r="Q18" s="74">
        <v>2303</v>
      </c>
      <c r="R18" s="74">
        <v>3149</v>
      </c>
      <c r="S18" s="74">
        <v>177</v>
      </c>
      <c r="T18" s="74">
        <v>236685</v>
      </c>
      <c r="U18" s="74">
        <v>157079</v>
      </c>
      <c r="V18" s="30">
        <v>599</v>
      </c>
      <c r="W18" s="74">
        <v>93</v>
      </c>
      <c r="X18" s="30">
        <v>183816</v>
      </c>
      <c r="Y18" s="30">
        <v>157079</v>
      </c>
      <c r="Z18" s="30">
        <v>182940</v>
      </c>
      <c r="AA18" s="30">
        <v>156202</v>
      </c>
      <c r="AB18" s="31"/>
      <c r="AC18" s="32"/>
      <c r="AD18" s="32"/>
      <c r="AE18" s="32"/>
      <c r="AF18" s="32"/>
    </row>
    <row r="19" spans="1:32" ht="57" customHeight="1">
      <c r="A19" s="71" t="s">
        <v>59</v>
      </c>
      <c r="B19" s="72" t="s">
        <v>132</v>
      </c>
      <c r="C19" s="73">
        <v>100</v>
      </c>
      <c r="D19" s="74">
        <v>103588.6</v>
      </c>
      <c r="E19" s="74">
        <v>103411.5</v>
      </c>
      <c r="F19" s="74">
        <v>42324</v>
      </c>
      <c r="G19" s="74">
        <v>10875</v>
      </c>
      <c r="H19" s="74">
        <v>14081.8</v>
      </c>
      <c r="I19" s="74">
        <v>79358.8</v>
      </c>
      <c r="J19" s="74">
        <v>24000</v>
      </c>
      <c r="K19" s="74">
        <v>4576.4</v>
      </c>
      <c r="L19" s="74">
        <v>0</v>
      </c>
      <c r="M19" s="74">
        <v>43270.8</v>
      </c>
      <c r="N19" s="74">
        <v>0</v>
      </c>
      <c r="O19" s="74">
        <v>43270.8</v>
      </c>
      <c r="P19" s="74">
        <v>23283</v>
      </c>
      <c r="Q19" s="74">
        <v>1947.3</v>
      </c>
      <c r="R19" s="74">
        <v>5505.2</v>
      </c>
      <c r="S19" s="74">
        <v>0</v>
      </c>
      <c r="T19" s="74">
        <v>145912.6</v>
      </c>
      <c r="U19" s="74">
        <v>232615.1</v>
      </c>
      <c r="V19" s="30">
        <v>2714.8</v>
      </c>
      <c r="W19" s="74">
        <v>96</v>
      </c>
      <c r="X19" s="30">
        <v>305850.6</v>
      </c>
      <c r="Y19" s="30">
        <v>232615.09999999998</v>
      </c>
      <c r="Z19" s="30">
        <v>302707</v>
      </c>
      <c r="AA19" s="30">
        <v>232372.19999999998</v>
      </c>
      <c r="AB19" s="31"/>
      <c r="AC19" s="32"/>
      <c r="AD19" s="32"/>
      <c r="AE19" s="32"/>
      <c r="AF19" s="32"/>
    </row>
    <row r="20" spans="1:32" ht="57" customHeight="1">
      <c r="A20" s="75" t="s">
        <v>60</v>
      </c>
      <c r="B20" s="72" t="s">
        <v>265</v>
      </c>
      <c r="C20" s="73">
        <v>100</v>
      </c>
      <c r="D20" s="74">
        <v>46039.1</v>
      </c>
      <c r="E20" s="74">
        <v>10810.9</v>
      </c>
      <c r="F20" s="74">
        <v>26600</v>
      </c>
      <c r="G20" s="74">
        <v>10960.2</v>
      </c>
      <c r="H20" s="74">
        <v>1816.6</v>
      </c>
      <c r="I20" s="74">
        <v>47897</v>
      </c>
      <c r="J20" s="74">
        <v>38000</v>
      </c>
      <c r="K20" s="74">
        <v>9897</v>
      </c>
      <c r="L20" s="74">
        <v>0</v>
      </c>
      <c r="M20" s="74">
        <v>2577.9</v>
      </c>
      <c r="N20" s="74">
        <v>0</v>
      </c>
      <c r="O20" s="74">
        <v>2577.9</v>
      </c>
      <c r="P20" s="74">
        <v>22164.2</v>
      </c>
      <c r="Q20" s="74">
        <v>1981.1</v>
      </c>
      <c r="R20" s="74">
        <v>0</v>
      </c>
      <c r="S20" s="74">
        <v>0</v>
      </c>
      <c r="T20" s="74">
        <v>72639.1</v>
      </c>
      <c r="U20" s="74">
        <v>254493.9</v>
      </c>
      <c r="V20" s="30">
        <v>386.59999999998837</v>
      </c>
      <c r="W20" s="74">
        <v>100</v>
      </c>
      <c r="X20" s="30">
        <v>296541.8</v>
      </c>
      <c r="Y20" s="30">
        <v>253628.59999999998</v>
      </c>
      <c r="Z20" s="30">
        <v>296020.5</v>
      </c>
      <c r="AA20" s="30">
        <v>253954</v>
      </c>
      <c r="AB20" s="31"/>
      <c r="AC20" s="32"/>
      <c r="AD20" s="32"/>
      <c r="AE20" s="32"/>
      <c r="AF20" s="32"/>
    </row>
    <row r="21" spans="1:32" ht="57" customHeight="1">
      <c r="A21" s="75" t="s">
        <v>61</v>
      </c>
      <c r="B21" s="72" t="s">
        <v>133</v>
      </c>
      <c r="C21" s="73">
        <v>100</v>
      </c>
      <c r="D21" s="74">
        <v>17281</v>
      </c>
      <c r="E21" s="74">
        <v>17281</v>
      </c>
      <c r="F21" s="74">
        <v>17372</v>
      </c>
      <c r="G21" s="74">
        <v>7283</v>
      </c>
      <c r="H21" s="74">
        <v>145</v>
      </c>
      <c r="I21" s="74">
        <v>31965</v>
      </c>
      <c r="J21" s="74">
        <v>13480</v>
      </c>
      <c r="K21" s="74">
        <v>3239</v>
      </c>
      <c r="L21" s="74">
        <v>0</v>
      </c>
      <c r="M21" s="74">
        <v>0</v>
      </c>
      <c r="N21" s="74">
        <v>0</v>
      </c>
      <c r="O21" s="74">
        <v>0</v>
      </c>
      <c r="P21" s="74">
        <v>2688</v>
      </c>
      <c r="Q21" s="74">
        <v>845</v>
      </c>
      <c r="R21" s="74">
        <v>0</v>
      </c>
      <c r="S21" s="74">
        <v>0</v>
      </c>
      <c r="T21" s="74">
        <v>34653</v>
      </c>
      <c r="U21" s="74">
        <v>172417</v>
      </c>
      <c r="V21" s="30">
        <v>888</v>
      </c>
      <c r="W21" s="74">
        <v>88</v>
      </c>
      <c r="X21" s="30">
        <v>212146</v>
      </c>
      <c r="Y21" s="30">
        <v>172417</v>
      </c>
      <c r="Z21" s="30">
        <v>211111</v>
      </c>
      <c r="AA21" s="30">
        <v>183535</v>
      </c>
      <c r="AB21" s="31"/>
      <c r="AC21" s="32"/>
      <c r="AD21" s="32"/>
      <c r="AE21" s="32"/>
      <c r="AF21" s="32"/>
    </row>
    <row r="22" spans="1:32" ht="57" customHeight="1">
      <c r="A22" s="75" t="s">
        <v>62</v>
      </c>
      <c r="B22" s="72" t="s">
        <v>134</v>
      </c>
      <c r="C22" s="73">
        <v>100</v>
      </c>
      <c r="D22" s="74">
        <v>13172.7</v>
      </c>
      <c r="E22" s="74">
        <v>13172.7</v>
      </c>
      <c r="F22" s="74">
        <v>17574.8</v>
      </c>
      <c r="G22" s="74">
        <v>241.5</v>
      </c>
      <c r="H22" s="74">
        <v>6550.3</v>
      </c>
      <c r="I22" s="74">
        <v>14407.4</v>
      </c>
      <c r="J22" s="74">
        <v>4300</v>
      </c>
      <c r="K22" s="74">
        <v>10107.4</v>
      </c>
      <c r="L22" s="74">
        <v>0</v>
      </c>
      <c r="M22" s="74">
        <v>13194.8</v>
      </c>
      <c r="N22" s="74">
        <v>0</v>
      </c>
      <c r="O22" s="74">
        <v>13194.8</v>
      </c>
      <c r="P22" s="74">
        <v>3145.3</v>
      </c>
      <c r="Q22" s="74">
        <v>783.8</v>
      </c>
      <c r="R22" s="74">
        <v>1126</v>
      </c>
      <c r="S22" s="74">
        <v>1235.5</v>
      </c>
      <c r="T22" s="74">
        <v>30747.5</v>
      </c>
      <c r="U22" s="74">
        <v>40396.3</v>
      </c>
      <c r="V22" s="30">
        <v>2311.7</v>
      </c>
      <c r="W22" s="74">
        <v>17</v>
      </c>
      <c r="X22" s="30">
        <v>58462.100000000006</v>
      </c>
      <c r="Y22" s="30">
        <v>40396.3</v>
      </c>
      <c r="Z22" s="30">
        <v>55642.899999999994</v>
      </c>
      <c r="AA22" s="30">
        <v>37577.1</v>
      </c>
      <c r="AB22" s="31"/>
      <c r="AC22" s="32"/>
      <c r="AD22" s="32"/>
      <c r="AE22" s="32"/>
      <c r="AF22" s="32"/>
    </row>
    <row r="23" spans="1:32" ht="57" customHeight="1">
      <c r="A23" s="75" t="s">
        <v>63</v>
      </c>
      <c r="B23" s="72" t="s">
        <v>135</v>
      </c>
      <c r="C23" s="73">
        <v>100</v>
      </c>
      <c r="D23" s="74">
        <v>298697</v>
      </c>
      <c r="E23" s="74">
        <v>298697</v>
      </c>
      <c r="F23" s="74">
        <v>26516.4</v>
      </c>
      <c r="G23" s="74">
        <v>10624.2</v>
      </c>
      <c r="H23" s="74">
        <v>3419.7</v>
      </c>
      <c r="I23" s="74">
        <v>101389.4</v>
      </c>
      <c r="J23" s="74">
        <v>97082</v>
      </c>
      <c r="K23" s="74">
        <v>2997.4</v>
      </c>
      <c r="L23" s="74">
        <v>0</v>
      </c>
      <c r="M23" s="74">
        <v>221660</v>
      </c>
      <c r="N23" s="74">
        <v>0</v>
      </c>
      <c r="O23" s="74">
        <v>221660</v>
      </c>
      <c r="P23" s="74">
        <v>2164</v>
      </c>
      <c r="Q23" s="74">
        <v>1424.3</v>
      </c>
      <c r="R23" s="74">
        <v>54.7</v>
      </c>
      <c r="S23" s="74">
        <v>129</v>
      </c>
      <c r="T23" s="74">
        <v>325213.4</v>
      </c>
      <c r="U23" s="74">
        <v>269540.4</v>
      </c>
      <c r="V23" s="30">
        <v>406</v>
      </c>
      <c r="W23" s="74">
        <v>102</v>
      </c>
      <c r="X23" s="30">
        <v>289851.49999999994</v>
      </c>
      <c r="Y23" s="30">
        <v>269540.39999999997</v>
      </c>
      <c r="Z23" s="30">
        <v>289356.39999999997</v>
      </c>
      <c r="AA23" s="30">
        <v>285049.6</v>
      </c>
      <c r="AB23" s="31"/>
      <c r="AC23" s="32"/>
      <c r="AD23" s="32"/>
      <c r="AE23" s="32"/>
      <c r="AF23" s="32"/>
    </row>
    <row r="24" spans="1:32" ht="57" customHeight="1">
      <c r="A24" s="75" t="s">
        <v>64</v>
      </c>
      <c r="B24" s="76" t="s">
        <v>136</v>
      </c>
      <c r="C24" s="73">
        <v>100</v>
      </c>
      <c r="D24" s="74">
        <v>155813</v>
      </c>
      <c r="E24" s="74">
        <v>155813</v>
      </c>
      <c r="F24" s="74">
        <v>27072</v>
      </c>
      <c r="G24" s="74">
        <v>16558</v>
      </c>
      <c r="H24" s="74">
        <v>8695</v>
      </c>
      <c r="I24" s="74">
        <v>179697</v>
      </c>
      <c r="J24" s="74">
        <v>157357</v>
      </c>
      <c r="K24" s="74">
        <v>13350</v>
      </c>
      <c r="L24" s="74">
        <v>0</v>
      </c>
      <c r="M24" s="74">
        <v>0</v>
      </c>
      <c r="N24" s="74">
        <v>0</v>
      </c>
      <c r="O24" s="74">
        <v>0</v>
      </c>
      <c r="P24" s="74">
        <v>3188</v>
      </c>
      <c r="Q24" s="74">
        <v>435</v>
      </c>
      <c r="R24" s="74">
        <v>2235</v>
      </c>
      <c r="S24" s="74">
        <v>0</v>
      </c>
      <c r="T24" s="74">
        <v>182885</v>
      </c>
      <c r="U24" s="74">
        <v>64540.6</v>
      </c>
      <c r="V24" s="30">
        <v>2469</v>
      </c>
      <c r="W24" s="74">
        <v>20</v>
      </c>
      <c r="X24" s="30">
        <v>74884.6</v>
      </c>
      <c r="Y24" s="30">
        <v>64540.6</v>
      </c>
      <c r="Z24" s="30">
        <v>71873.70000000003</v>
      </c>
      <c r="AA24" s="30">
        <v>71873.70000000003</v>
      </c>
      <c r="AB24" s="31"/>
      <c r="AC24" s="32"/>
      <c r="AD24" s="32"/>
      <c r="AE24" s="32"/>
      <c r="AF24" s="32"/>
    </row>
    <row r="25" spans="1:32" ht="57" customHeight="1">
      <c r="A25" s="75" t="s">
        <v>65</v>
      </c>
      <c r="B25" s="76" t="s">
        <v>137</v>
      </c>
      <c r="C25" s="73">
        <v>100</v>
      </c>
      <c r="D25" s="74">
        <v>105844</v>
      </c>
      <c r="E25" s="74">
        <v>105844</v>
      </c>
      <c r="F25" s="74">
        <v>27277</v>
      </c>
      <c r="G25" s="74">
        <v>9927</v>
      </c>
      <c r="H25" s="74">
        <v>6202</v>
      </c>
      <c r="I25" s="74">
        <v>103900</v>
      </c>
      <c r="J25" s="74">
        <v>42080</v>
      </c>
      <c r="K25" s="74">
        <v>-766</v>
      </c>
      <c r="L25" s="74">
        <v>62586</v>
      </c>
      <c r="M25" s="74">
        <v>20192</v>
      </c>
      <c r="N25" s="74">
        <v>0</v>
      </c>
      <c r="O25" s="74">
        <v>20192</v>
      </c>
      <c r="P25" s="74">
        <v>9029</v>
      </c>
      <c r="Q25" s="74">
        <v>3003</v>
      </c>
      <c r="R25" s="74">
        <v>2063</v>
      </c>
      <c r="S25" s="74">
        <v>3278</v>
      </c>
      <c r="T25" s="74">
        <v>133121</v>
      </c>
      <c r="U25" s="74">
        <v>222740</v>
      </c>
      <c r="V25" s="30">
        <v>1395</v>
      </c>
      <c r="W25" s="74">
        <v>104</v>
      </c>
      <c r="X25" s="30">
        <v>243849</v>
      </c>
      <c r="Y25" s="30">
        <v>222740</v>
      </c>
      <c r="Z25" s="30">
        <v>241984</v>
      </c>
      <c r="AA25" s="30">
        <v>220875</v>
      </c>
      <c r="AB25" s="31"/>
      <c r="AC25" s="32"/>
      <c r="AD25" s="32"/>
      <c r="AE25" s="32"/>
      <c r="AF25" s="32"/>
    </row>
    <row r="26" spans="1:32" ht="57" customHeight="1">
      <c r="A26" s="75" t="s">
        <v>66</v>
      </c>
      <c r="B26" s="76" t="s">
        <v>138</v>
      </c>
      <c r="C26" s="73">
        <v>100</v>
      </c>
      <c r="D26" s="74">
        <v>111695</v>
      </c>
      <c r="E26" s="74">
        <v>111695</v>
      </c>
      <c r="F26" s="74">
        <v>16038.2</v>
      </c>
      <c r="G26" s="74">
        <v>6370</v>
      </c>
      <c r="H26" s="74">
        <v>2136.5</v>
      </c>
      <c r="I26" s="74">
        <v>22684.7</v>
      </c>
      <c r="J26" s="74">
        <v>16760</v>
      </c>
      <c r="K26" s="74">
        <v>5924.7</v>
      </c>
      <c r="L26" s="74">
        <v>0</v>
      </c>
      <c r="M26" s="74">
        <v>94240.4</v>
      </c>
      <c r="N26" s="74">
        <v>0</v>
      </c>
      <c r="O26" s="74">
        <v>94240.4</v>
      </c>
      <c r="P26" s="74">
        <v>10808.1</v>
      </c>
      <c r="Q26" s="74">
        <v>4009.9</v>
      </c>
      <c r="R26" s="74">
        <v>1450.9</v>
      </c>
      <c r="S26" s="74">
        <v>910</v>
      </c>
      <c r="T26" s="74">
        <v>127733.2</v>
      </c>
      <c r="U26" s="74">
        <v>147650.6</v>
      </c>
      <c r="V26" s="30">
        <v>928.8</v>
      </c>
      <c r="W26" s="74">
        <v>94</v>
      </c>
      <c r="X26" s="30">
        <v>171139.4</v>
      </c>
      <c r="Y26" s="30">
        <v>147650.6</v>
      </c>
      <c r="Z26" s="30">
        <v>170006.69999999998</v>
      </c>
      <c r="AA26" s="30">
        <v>170006.69999999998</v>
      </c>
      <c r="AB26" s="31"/>
      <c r="AC26" s="32"/>
      <c r="AD26" s="32"/>
      <c r="AE26" s="32"/>
      <c r="AF26" s="32"/>
    </row>
    <row r="27" spans="1:32" ht="57" customHeight="1">
      <c r="A27" s="75" t="s">
        <v>67</v>
      </c>
      <c r="B27" s="76" t="s">
        <v>139</v>
      </c>
      <c r="C27" s="73">
        <v>100</v>
      </c>
      <c r="D27" s="74">
        <v>219987.3</v>
      </c>
      <c r="E27" s="74">
        <v>219987.3</v>
      </c>
      <c r="F27" s="74">
        <v>42996.5</v>
      </c>
      <c r="G27" s="74">
        <v>16525.1</v>
      </c>
      <c r="H27" s="74">
        <v>3312.9</v>
      </c>
      <c r="I27" s="74">
        <v>75351.5</v>
      </c>
      <c r="J27" s="74">
        <v>40467</v>
      </c>
      <c r="K27" s="74">
        <v>1037.1</v>
      </c>
      <c r="L27" s="74">
        <v>0</v>
      </c>
      <c r="M27" s="74">
        <v>143579.4</v>
      </c>
      <c r="N27" s="74">
        <v>6875</v>
      </c>
      <c r="O27" s="74">
        <v>136704.4</v>
      </c>
      <c r="P27" s="74">
        <v>44052.9</v>
      </c>
      <c r="Q27" s="74">
        <v>3358.3</v>
      </c>
      <c r="R27" s="74">
        <v>4814.6</v>
      </c>
      <c r="S27" s="74">
        <v>20735.4</v>
      </c>
      <c r="T27" s="74">
        <v>262983.8</v>
      </c>
      <c r="U27" s="74">
        <v>369647.5</v>
      </c>
      <c r="V27" s="30">
        <v>2519.5</v>
      </c>
      <c r="W27" s="74">
        <v>138</v>
      </c>
      <c r="X27" s="30">
        <v>418482.5</v>
      </c>
      <c r="Y27" s="30">
        <v>369647.5</v>
      </c>
      <c r="Z27" s="30">
        <v>415409.9</v>
      </c>
      <c r="AA27" s="30">
        <v>376975.5</v>
      </c>
      <c r="AB27" s="31"/>
      <c r="AC27" s="32"/>
      <c r="AD27" s="32"/>
      <c r="AE27" s="32"/>
      <c r="AF27" s="32"/>
    </row>
    <row r="28" spans="1:32" ht="57" customHeight="1">
      <c r="A28" s="75" t="s">
        <v>68</v>
      </c>
      <c r="B28" s="76" t="s">
        <v>140</v>
      </c>
      <c r="C28" s="73">
        <v>100</v>
      </c>
      <c r="D28" s="74">
        <v>44104.3</v>
      </c>
      <c r="E28" s="74">
        <v>44054.3</v>
      </c>
      <c r="F28" s="74">
        <v>16396.1</v>
      </c>
      <c r="G28" s="74">
        <v>6754</v>
      </c>
      <c r="H28" s="74">
        <v>8227.6</v>
      </c>
      <c r="I28" s="74">
        <v>43902.9</v>
      </c>
      <c r="J28" s="74">
        <v>41770</v>
      </c>
      <c r="K28" s="74">
        <v>2132.9</v>
      </c>
      <c r="L28" s="74">
        <v>0</v>
      </c>
      <c r="M28" s="74">
        <v>5483.7</v>
      </c>
      <c r="N28" s="74">
        <v>0</v>
      </c>
      <c r="O28" s="74">
        <v>0</v>
      </c>
      <c r="P28" s="74">
        <v>11113.8</v>
      </c>
      <c r="Q28" s="74">
        <v>810.8</v>
      </c>
      <c r="R28" s="74">
        <v>2502.4</v>
      </c>
      <c r="S28" s="74">
        <v>2436.9</v>
      </c>
      <c r="T28" s="74">
        <v>60500.4</v>
      </c>
      <c r="U28" s="74">
        <v>166644.9</v>
      </c>
      <c r="V28" s="30">
        <v>2132.9</v>
      </c>
      <c r="W28" s="74">
        <v>64</v>
      </c>
      <c r="X28" s="30">
        <v>169498.40000000002</v>
      </c>
      <c r="Y28" s="30">
        <v>166644.90000000002</v>
      </c>
      <c r="Z28" s="30">
        <v>166897.29999999993</v>
      </c>
      <c r="AA28" s="30">
        <v>164069.89999999994</v>
      </c>
      <c r="AB28" s="31"/>
      <c r="AC28" s="32"/>
      <c r="AD28" s="32"/>
      <c r="AE28" s="32"/>
      <c r="AF28" s="32"/>
    </row>
    <row r="29" spans="1:32" ht="57" customHeight="1">
      <c r="A29" s="75" t="s">
        <v>69</v>
      </c>
      <c r="B29" s="76" t="s">
        <v>141</v>
      </c>
      <c r="C29" s="73">
        <v>100</v>
      </c>
      <c r="D29" s="74">
        <v>128503.1</v>
      </c>
      <c r="E29" s="74">
        <v>128503.1</v>
      </c>
      <c r="F29" s="74">
        <v>18704.1</v>
      </c>
      <c r="G29" s="74">
        <v>13648</v>
      </c>
      <c r="H29" s="74">
        <v>1100.4</v>
      </c>
      <c r="I29" s="74">
        <v>108836.2</v>
      </c>
      <c r="J29" s="74">
        <v>101311</v>
      </c>
      <c r="K29" s="74">
        <v>7525.2</v>
      </c>
      <c r="L29" s="74">
        <v>0</v>
      </c>
      <c r="M29" s="74">
        <v>38031</v>
      </c>
      <c r="N29" s="74">
        <v>0</v>
      </c>
      <c r="O29" s="74">
        <v>38031</v>
      </c>
      <c r="P29" s="74">
        <v>340</v>
      </c>
      <c r="Q29" s="74">
        <v>114.3</v>
      </c>
      <c r="R29" s="74">
        <v>1.7</v>
      </c>
      <c r="S29" s="74">
        <v>0</v>
      </c>
      <c r="T29" s="74">
        <v>147207.2</v>
      </c>
      <c r="U29" s="74">
        <v>70880.2</v>
      </c>
      <c r="V29" s="30">
        <v>2665.5</v>
      </c>
      <c r="W29" s="74">
        <v>42</v>
      </c>
      <c r="X29" s="30">
        <v>71014.59999999999</v>
      </c>
      <c r="Y29" s="30">
        <v>70880.2</v>
      </c>
      <c r="Z29" s="30">
        <v>67764</v>
      </c>
      <c r="AA29" s="30">
        <v>67369.5</v>
      </c>
      <c r="AB29" s="31"/>
      <c r="AC29" s="32"/>
      <c r="AD29" s="32"/>
      <c r="AE29" s="32"/>
      <c r="AF29" s="32"/>
    </row>
    <row r="30" spans="1:32" ht="57" customHeight="1" thickBot="1">
      <c r="A30" s="77" t="s">
        <v>70</v>
      </c>
      <c r="B30" s="78" t="s">
        <v>56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80"/>
      <c r="V30" s="30">
        <v>0</v>
      </c>
      <c r="W30" s="79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101"/>
      <c r="B31" s="102" t="s">
        <v>71</v>
      </c>
      <c r="C31" s="103"/>
      <c r="D31" s="116">
        <f aca="true" t="shared" si="0" ref="D31:W31">SUM(D10:D30)</f>
        <v>8055641.799999999</v>
      </c>
      <c r="E31" s="116">
        <f t="shared" si="0"/>
        <v>7749451.8</v>
      </c>
      <c r="F31" s="116">
        <f t="shared" si="0"/>
        <v>840414.6</v>
      </c>
      <c r="G31" s="116">
        <f t="shared" si="0"/>
        <v>323358.1</v>
      </c>
      <c r="H31" s="116">
        <f t="shared" si="0"/>
        <v>123015.3</v>
      </c>
      <c r="I31" s="116">
        <f t="shared" si="0"/>
        <v>6067079.800000002</v>
      </c>
      <c r="J31" s="116">
        <f t="shared" si="0"/>
        <v>5120609</v>
      </c>
      <c r="K31" s="116">
        <f t="shared" si="0"/>
        <v>-611918.5</v>
      </c>
      <c r="L31" s="116">
        <f t="shared" si="0"/>
        <v>67436</v>
      </c>
      <c r="M31" s="116">
        <f t="shared" si="0"/>
        <v>2081773.5999999999</v>
      </c>
      <c r="N31" s="116">
        <f t="shared" si="0"/>
        <v>330130.1</v>
      </c>
      <c r="O31" s="116">
        <f t="shared" si="0"/>
        <v>1598049.2999999998</v>
      </c>
      <c r="P31" s="116">
        <f t="shared" si="0"/>
        <v>747203</v>
      </c>
      <c r="Q31" s="116">
        <f t="shared" si="0"/>
        <v>272093.1</v>
      </c>
      <c r="R31" s="116">
        <f t="shared" si="0"/>
        <v>58059.59999999999</v>
      </c>
      <c r="S31" s="116">
        <f t="shared" si="0"/>
        <v>155724.8</v>
      </c>
      <c r="T31" s="116">
        <f t="shared" si="0"/>
        <v>8896056.4</v>
      </c>
      <c r="U31" s="105">
        <f t="shared" si="0"/>
        <v>5161086.600000001</v>
      </c>
      <c r="V31" s="48">
        <v>-93123.80000000002</v>
      </c>
      <c r="W31" s="116">
        <f t="shared" si="0"/>
        <v>2077</v>
      </c>
      <c r="X31" s="48">
        <v>6283908.8</v>
      </c>
      <c r="Y31" s="48">
        <v>5160221.3</v>
      </c>
      <c r="Z31" s="48">
        <v>6369597.200000002</v>
      </c>
      <c r="AA31" s="49">
        <v>5743851.800000001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Y4">
      <selection activeCell="AC7" sqref="AC7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164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268</v>
      </c>
      <c r="AB4" s="11"/>
    </row>
    <row r="5" spans="2:28" s="13" customFormat="1" ht="18" thickBot="1">
      <c r="B5" s="14" t="s">
        <v>19</v>
      </c>
      <c r="C5" s="15"/>
      <c r="D5" s="13" t="s">
        <v>267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3" t="s">
        <v>165</v>
      </c>
      <c r="C10" s="29">
        <v>100</v>
      </c>
      <c r="D10" s="34">
        <v>704121</v>
      </c>
      <c r="E10" s="34">
        <v>691841</v>
      </c>
      <c r="F10" s="34">
        <v>154250</v>
      </c>
      <c r="G10" s="34">
        <v>11280</v>
      </c>
      <c r="H10" s="34">
        <v>76802</v>
      </c>
      <c r="I10" s="34">
        <v>108618</v>
      </c>
      <c r="J10" s="34">
        <v>102345</v>
      </c>
      <c r="K10" s="34">
        <v>6273</v>
      </c>
      <c r="L10" s="34">
        <v>0</v>
      </c>
      <c r="M10" s="34">
        <v>828655</v>
      </c>
      <c r="N10" s="34">
        <v>0</v>
      </c>
      <c r="O10" s="34">
        <v>720580</v>
      </c>
      <c r="P10" s="34">
        <v>29326</v>
      </c>
      <c r="Q10" s="34">
        <v>4320</v>
      </c>
      <c r="R10" s="34">
        <v>20138</v>
      </c>
      <c r="S10" s="34">
        <v>0</v>
      </c>
      <c r="T10" s="34">
        <v>858371</v>
      </c>
      <c r="U10" s="34">
        <v>972511.9</v>
      </c>
      <c r="V10" s="30">
        <v>6273</v>
      </c>
      <c r="W10" s="34">
        <v>315</v>
      </c>
      <c r="X10" s="30">
        <v>1060733</v>
      </c>
      <c r="Y10" s="30">
        <v>972511.9</v>
      </c>
      <c r="Z10" s="30">
        <v>1053083</v>
      </c>
      <c r="AA10" s="30">
        <v>851869.4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166</v>
      </c>
      <c r="C11" s="29">
        <v>100</v>
      </c>
      <c r="D11" s="90">
        <v>1436085</v>
      </c>
      <c r="E11" s="90">
        <v>1435288</v>
      </c>
      <c r="F11" s="90">
        <v>104493</v>
      </c>
      <c r="G11" s="90">
        <v>30985</v>
      </c>
      <c r="H11" s="90">
        <v>897</v>
      </c>
      <c r="I11" s="90">
        <v>423115</v>
      </c>
      <c r="J11" s="90">
        <v>398128</v>
      </c>
      <c r="K11" s="90">
        <v>-90261</v>
      </c>
      <c r="L11" s="90">
        <v>115248</v>
      </c>
      <c r="M11" s="90">
        <v>1027261</v>
      </c>
      <c r="N11" s="90">
        <v>0</v>
      </c>
      <c r="O11" s="90">
        <v>1027261</v>
      </c>
      <c r="P11" s="90">
        <v>90202</v>
      </c>
      <c r="Q11" s="90">
        <v>41932</v>
      </c>
      <c r="R11" s="90"/>
      <c r="S11" s="90">
        <v>23492</v>
      </c>
      <c r="T11" s="90">
        <v>1540578</v>
      </c>
      <c r="U11" s="90">
        <v>1200144</v>
      </c>
      <c r="V11" s="30">
        <v>1845</v>
      </c>
      <c r="W11" s="34">
        <v>379</v>
      </c>
      <c r="X11" s="30">
        <v>1200144.5</v>
      </c>
      <c r="Y11" s="30">
        <v>872012.5</v>
      </c>
      <c r="Z11" s="30">
        <v>1197597.5</v>
      </c>
      <c r="AA11" s="30">
        <v>1186477.5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167</v>
      </c>
      <c r="C12" s="29">
        <v>100</v>
      </c>
      <c r="D12" s="90">
        <v>1633490</v>
      </c>
      <c r="E12" s="90">
        <v>1633490</v>
      </c>
      <c r="F12" s="90">
        <v>28615</v>
      </c>
      <c r="G12" s="90">
        <v>2909</v>
      </c>
      <c r="H12" s="90">
        <v>5008.5</v>
      </c>
      <c r="I12" s="90">
        <v>1565754</v>
      </c>
      <c r="J12" s="90">
        <v>1563707</v>
      </c>
      <c r="K12" s="90">
        <v>2047</v>
      </c>
      <c r="L12" s="90">
        <v>0</v>
      </c>
      <c r="M12" s="90">
        <v>57928</v>
      </c>
      <c r="N12" s="90">
        <v>0</v>
      </c>
      <c r="O12" s="90">
        <v>57928</v>
      </c>
      <c r="P12" s="90">
        <v>38423</v>
      </c>
      <c r="Q12" s="90">
        <v>20728</v>
      </c>
      <c r="R12" s="90">
        <v>5164</v>
      </c>
      <c r="S12" s="90">
        <v>0</v>
      </c>
      <c r="T12" s="90">
        <v>1662105</v>
      </c>
      <c r="U12" s="90">
        <v>244799</v>
      </c>
      <c r="V12" s="30">
        <v>530</v>
      </c>
      <c r="W12" s="34">
        <v>122</v>
      </c>
      <c r="X12" s="30">
        <v>273223</v>
      </c>
      <c r="Y12" s="30">
        <v>244799</v>
      </c>
      <c r="Z12" s="30">
        <v>272577</v>
      </c>
      <c r="AA12" s="30">
        <v>272577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168</v>
      </c>
      <c r="C13" s="29">
        <v>100</v>
      </c>
      <c r="D13" s="90">
        <v>128747</v>
      </c>
      <c r="E13" s="90">
        <v>128747</v>
      </c>
      <c r="F13" s="90">
        <v>34067.9</v>
      </c>
      <c r="G13" s="90">
        <v>26215</v>
      </c>
      <c r="H13" s="90">
        <v>7852.9</v>
      </c>
      <c r="I13" s="90">
        <v>23442</v>
      </c>
      <c r="J13" s="90">
        <v>23442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3749</v>
      </c>
      <c r="Q13" s="90"/>
      <c r="R13" s="90"/>
      <c r="S13" s="90">
        <v>3749</v>
      </c>
      <c r="T13" s="90">
        <v>163113</v>
      </c>
      <c r="U13" s="90">
        <v>504984</v>
      </c>
      <c r="V13" s="30">
        <v>1180.8</v>
      </c>
      <c r="W13" s="34">
        <v>151</v>
      </c>
      <c r="X13" s="30">
        <v>504984</v>
      </c>
      <c r="Y13" s="30">
        <v>504984</v>
      </c>
      <c r="Z13" s="30">
        <v>503544</v>
      </c>
      <c r="AA13" s="30">
        <v>503544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169</v>
      </c>
      <c r="C14" s="29">
        <v>100</v>
      </c>
      <c r="D14" s="90">
        <v>11049</v>
      </c>
      <c r="E14" s="90">
        <v>11049</v>
      </c>
      <c r="F14" s="90">
        <v>11622</v>
      </c>
      <c r="G14" s="90">
        <v>0</v>
      </c>
      <c r="H14" s="90">
        <v>4725</v>
      </c>
      <c r="I14" s="90">
        <v>7407</v>
      </c>
      <c r="J14" s="90">
        <v>4679</v>
      </c>
      <c r="K14" s="90">
        <v>2728</v>
      </c>
      <c r="L14" s="90">
        <v>0</v>
      </c>
      <c r="M14" s="90">
        <v>15156</v>
      </c>
      <c r="N14" s="90">
        <v>0</v>
      </c>
      <c r="O14" s="90">
        <v>15156</v>
      </c>
      <c r="P14" s="90">
        <v>108</v>
      </c>
      <c r="Q14" s="90">
        <v>0</v>
      </c>
      <c r="R14" s="90">
        <v>7</v>
      </c>
      <c r="S14" s="90">
        <v>0</v>
      </c>
      <c r="T14" s="90">
        <v>22671</v>
      </c>
      <c r="U14" s="90">
        <v>26133</v>
      </c>
      <c r="V14" s="30">
        <v>28</v>
      </c>
      <c r="W14" s="34">
        <v>10</v>
      </c>
      <c r="X14" s="30">
        <v>26133</v>
      </c>
      <c r="Y14" s="30">
        <v>26133</v>
      </c>
      <c r="Z14" s="30">
        <v>26098</v>
      </c>
      <c r="AA14" s="30">
        <v>25521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170</v>
      </c>
      <c r="C15" s="29">
        <v>100</v>
      </c>
      <c r="D15" s="90">
        <v>44369</v>
      </c>
      <c r="E15" s="90">
        <v>44369</v>
      </c>
      <c r="F15" s="90">
        <v>29318</v>
      </c>
      <c r="G15" s="90">
        <v>44</v>
      </c>
      <c r="H15" s="90">
        <v>4466</v>
      </c>
      <c r="I15" s="90">
        <v>32435</v>
      </c>
      <c r="J15" s="90">
        <v>28375</v>
      </c>
      <c r="K15" s="90">
        <v>4060</v>
      </c>
      <c r="L15" s="90">
        <v>0</v>
      </c>
      <c r="M15" s="90">
        <v>38391</v>
      </c>
      <c r="N15" s="90">
        <v>0</v>
      </c>
      <c r="O15" s="90">
        <v>38391</v>
      </c>
      <c r="P15" s="90">
        <v>2861</v>
      </c>
      <c r="Q15" s="90">
        <v>1281</v>
      </c>
      <c r="R15" s="90">
        <v>1580</v>
      </c>
      <c r="S15" s="90">
        <v>0</v>
      </c>
      <c r="T15" s="90">
        <v>73687</v>
      </c>
      <c r="U15" s="90">
        <v>141130</v>
      </c>
      <c r="V15" s="30">
        <v>256.8</v>
      </c>
      <c r="W15" s="34">
        <v>56</v>
      </c>
      <c r="X15" s="30">
        <v>180461.99999999997</v>
      </c>
      <c r="Y15" s="30">
        <v>154715.69999999998</v>
      </c>
      <c r="Z15" s="30">
        <v>180148.8</v>
      </c>
      <c r="AA15" s="30">
        <v>149407.8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171</v>
      </c>
      <c r="C16" s="29">
        <v>100</v>
      </c>
      <c r="D16" s="90">
        <v>595776.7</v>
      </c>
      <c r="E16" s="90">
        <v>595776.7</v>
      </c>
      <c r="F16" s="90">
        <v>40865.9</v>
      </c>
      <c r="G16" s="90">
        <v>5497.1</v>
      </c>
      <c r="H16" s="90">
        <v>7945.6</v>
      </c>
      <c r="I16" s="90">
        <v>20920.3</v>
      </c>
      <c r="J16" s="90">
        <v>22600</v>
      </c>
      <c r="K16" s="90">
        <v>-1679.7</v>
      </c>
      <c r="L16" s="90">
        <v>0</v>
      </c>
      <c r="M16" s="90">
        <v>589404.8</v>
      </c>
      <c r="N16" s="90">
        <v>0</v>
      </c>
      <c r="O16" s="90">
        <v>589404.8</v>
      </c>
      <c r="P16" s="90">
        <v>26317.6</v>
      </c>
      <c r="Q16" s="90">
        <v>1203.4</v>
      </c>
      <c r="R16" s="90">
        <v>3371</v>
      </c>
      <c r="S16" s="90">
        <v>37.4</v>
      </c>
      <c r="T16" s="90">
        <v>636642.7</v>
      </c>
      <c r="U16" s="90">
        <v>216027.8</v>
      </c>
      <c r="V16" s="30">
        <v>-6036.2</v>
      </c>
      <c r="W16" s="34">
        <v>107</v>
      </c>
      <c r="X16" s="30">
        <v>286644.8</v>
      </c>
      <c r="Y16" s="30">
        <v>216027.8</v>
      </c>
      <c r="Z16" s="30">
        <v>292681</v>
      </c>
      <c r="AA16" s="30">
        <v>289103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62">
        <v>4553637.7</v>
      </c>
      <c r="E31" s="62">
        <v>4540560.7</v>
      </c>
      <c r="F31" s="62">
        <v>403231.80000000005</v>
      </c>
      <c r="G31" s="62">
        <v>76930.1</v>
      </c>
      <c r="H31" s="62">
        <v>107697</v>
      </c>
      <c r="I31" s="62">
        <v>2181691.3</v>
      </c>
      <c r="J31" s="62">
        <v>2143276</v>
      </c>
      <c r="K31" s="62">
        <v>-76832.7</v>
      </c>
      <c r="L31" s="62">
        <v>115248</v>
      </c>
      <c r="M31" s="62">
        <v>2556795.8</v>
      </c>
      <c r="N31" s="62">
        <v>0</v>
      </c>
      <c r="O31" s="62">
        <v>2448720.8</v>
      </c>
      <c r="P31" s="62">
        <v>190986.6</v>
      </c>
      <c r="Q31" s="62">
        <v>69464.4</v>
      </c>
      <c r="R31" s="62">
        <v>30260</v>
      </c>
      <c r="S31" s="62">
        <v>27278.4</v>
      </c>
      <c r="T31" s="62">
        <v>4957167.7</v>
      </c>
      <c r="U31" s="47">
        <v>3305729.6999999997</v>
      </c>
      <c r="V31" s="48">
        <v>4077.3999999999987</v>
      </c>
      <c r="W31" s="62">
        <v>1140</v>
      </c>
      <c r="X31" s="48">
        <v>3532324.3</v>
      </c>
      <c r="Y31" s="48">
        <v>2991183.9</v>
      </c>
      <c r="Z31" s="48">
        <v>3525729.3</v>
      </c>
      <c r="AA31" s="49">
        <v>3278499.6999999997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T1:Y1"/>
    <mergeCell ref="A2:Y2"/>
    <mergeCell ref="A3:Y3"/>
    <mergeCell ref="A4:Y4"/>
    <mergeCell ref="W6:W8"/>
    <mergeCell ref="X6:X8"/>
    <mergeCell ref="G7:G8"/>
    <mergeCell ref="C6:C8"/>
    <mergeCell ref="I6:I8"/>
    <mergeCell ref="H7:H8"/>
    <mergeCell ref="AA6:AA8"/>
    <mergeCell ref="V6:V8"/>
    <mergeCell ref="U6:U8"/>
    <mergeCell ref="Z6:Z8"/>
    <mergeCell ref="Q6:S6"/>
    <mergeCell ref="O7:O8"/>
    <mergeCell ref="N6:O6"/>
    <mergeCell ref="A6:A7"/>
    <mergeCell ref="B6:B7"/>
    <mergeCell ref="F6:F8"/>
    <mergeCell ref="E6:E8"/>
    <mergeCell ref="L7:L8"/>
    <mergeCell ref="J6:L6"/>
    <mergeCell ref="D6:D8"/>
    <mergeCell ref="J7:J8"/>
    <mergeCell ref="M6:M8"/>
    <mergeCell ref="Y6:Y8"/>
    <mergeCell ref="K7:K8"/>
    <mergeCell ref="T6:T8"/>
    <mergeCell ref="G6:H6"/>
    <mergeCell ref="P6:P8"/>
    <mergeCell ref="S7:S8"/>
    <mergeCell ref="R7:R8"/>
    <mergeCell ref="Q7:Q8"/>
    <mergeCell ref="N7:N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s="66" customFormat="1" ht="45" customHeight="1">
      <c r="T1" s="131"/>
      <c r="U1" s="131"/>
      <c r="V1" s="131"/>
      <c r="W1" s="131"/>
      <c r="X1" s="131"/>
      <c r="Y1" s="131"/>
      <c r="Z1" s="99"/>
      <c r="AA1" s="99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97" customFormat="1" ht="26.25" customHeight="1">
      <c r="A4" s="134" t="s">
        <v>193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64"/>
      <c r="AA4" s="65" t="s">
        <v>207</v>
      </c>
      <c r="AB4" s="96"/>
    </row>
    <row r="5" spans="2:28" s="66" customFormat="1" ht="18" thickBot="1">
      <c r="B5" s="67" t="s">
        <v>19</v>
      </c>
      <c r="C5" s="68"/>
      <c r="D5" s="66" t="s">
        <v>194</v>
      </c>
      <c r="U5" s="69"/>
      <c r="AA5" s="70" t="s">
        <v>20</v>
      </c>
      <c r="AB5" s="9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71" t="s">
        <v>49</v>
      </c>
      <c r="B10" s="72" t="s">
        <v>147</v>
      </c>
      <c r="C10" s="73">
        <v>100</v>
      </c>
      <c r="D10" s="74">
        <v>5108109</v>
      </c>
      <c r="E10" s="74">
        <v>5105302</v>
      </c>
      <c r="F10" s="74">
        <v>1029598</v>
      </c>
      <c r="G10" s="74">
        <v>51990</v>
      </c>
      <c r="H10" s="74">
        <v>235328</v>
      </c>
      <c r="I10" s="74">
        <v>4230923</v>
      </c>
      <c r="J10" s="74">
        <v>4162280</v>
      </c>
      <c r="K10" s="74">
        <v>52879</v>
      </c>
      <c r="L10" s="74">
        <v>15764</v>
      </c>
      <c r="M10" s="74">
        <v>1195558</v>
      </c>
      <c r="N10" s="74">
        <v>0</v>
      </c>
      <c r="O10" s="74">
        <v>1190320</v>
      </c>
      <c r="P10" s="74">
        <v>711225</v>
      </c>
      <c r="Q10" s="74">
        <v>39958</v>
      </c>
      <c r="R10" s="74">
        <v>26076</v>
      </c>
      <c r="S10" s="74">
        <v>55988</v>
      </c>
      <c r="T10" s="74">
        <v>6137707</v>
      </c>
      <c r="U10" s="74">
        <v>1948787</v>
      </c>
      <c r="V10" s="30">
        <v>23207</v>
      </c>
      <c r="W10" s="74">
        <v>306</v>
      </c>
      <c r="X10" s="30">
        <v>3403444</v>
      </c>
      <c r="Y10" s="30">
        <v>1948787</v>
      </c>
      <c r="Z10" s="30">
        <v>3370520</v>
      </c>
      <c r="AA10" s="30">
        <v>3368656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71" t="s">
        <v>50</v>
      </c>
      <c r="B11" s="72" t="s">
        <v>72</v>
      </c>
      <c r="C11" s="73">
        <v>100</v>
      </c>
      <c r="D11" s="74">
        <v>150661</v>
      </c>
      <c r="E11" s="74">
        <v>137469</v>
      </c>
      <c r="F11" s="74">
        <v>641080</v>
      </c>
      <c r="G11" s="74">
        <v>6070</v>
      </c>
      <c r="H11" s="74">
        <v>582535</v>
      </c>
      <c r="I11" s="74">
        <v>84836</v>
      </c>
      <c r="J11" s="74">
        <v>125835</v>
      </c>
      <c r="K11" s="74">
        <v>-59874</v>
      </c>
      <c r="L11" s="74">
        <v>18875</v>
      </c>
      <c r="M11" s="74">
        <v>0</v>
      </c>
      <c r="N11" s="74">
        <v>0</v>
      </c>
      <c r="O11" s="74">
        <v>0</v>
      </c>
      <c r="P11" s="74">
        <v>706905</v>
      </c>
      <c r="Q11" s="74">
        <v>2607</v>
      </c>
      <c r="R11" s="74">
        <v>21978</v>
      </c>
      <c r="S11" s="74">
        <v>25358</v>
      </c>
      <c r="T11" s="74">
        <v>791741</v>
      </c>
      <c r="U11" s="74">
        <v>470922</v>
      </c>
      <c r="V11" s="30">
        <v>-111289</v>
      </c>
      <c r="W11" s="74">
        <v>145</v>
      </c>
      <c r="X11" s="30">
        <v>531586</v>
      </c>
      <c r="Y11" s="30">
        <v>470922</v>
      </c>
      <c r="Z11" s="30">
        <v>644429</v>
      </c>
      <c r="AA11" s="30">
        <v>588106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71" t="s">
        <v>51</v>
      </c>
      <c r="B12" s="72" t="s">
        <v>195</v>
      </c>
      <c r="C12" s="73">
        <v>100</v>
      </c>
      <c r="D12" s="74">
        <v>882127.8</v>
      </c>
      <c r="E12" s="74">
        <v>858288.1</v>
      </c>
      <c r="F12" s="74">
        <v>986174.6</v>
      </c>
      <c r="G12" s="74">
        <v>3667</v>
      </c>
      <c r="H12" s="74">
        <v>47652.6</v>
      </c>
      <c r="I12" s="74">
        <v>884311.8</v>
      </c>
      <c r="J12" s="74">
        <v>74450</v>
      </c>
      <c r="K12" s="74">
        <v>160960.9</v>
      </c>
      <c r="L12" s="74">
        <v>11270</v>
      </c>
      <c r="M12" s="74">
        <v>57197.9</v>
      </c>
      <c r="N12" s="74">
        <v>0</v>
      </c>
      <c r="O12" s="74">
        <v>57197.9</v>
      </c>
      <c r="P12" s="74">
        <v>44664.9</v>
      </c>
      <c r="Q12" s="74">
        <v>5191.6</v>
      </c>
      <c r="R12" s="74">
        <v>17898.4</v>
      </c>
      <c r="S12" s="74"/>
      <c r="T12" s="74">
        <v>986174.6</v>
      </c>
      <c r="U12" s="74">
        <v>739106.4</v>
      </c>
      <c r="V12" s="30">
        <v>162914.51795999892</v>
      </c>
      <c r="W12" s="74">
        <v>239</v>
      </c>
      <c r="X12" s="30">
        <v>3087452.5796299996</v>
      </c>
      <c r="Y12" s="30">
        <v>2425449.1910399995</v>
      </c>
      <c r="Z12" s="30">
        <v>2889062.0616700007</v>
      </c>
      <c r="AA12" s="30">
        <v>2889062.0616700007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71" t="s">
        <v>52</v>
      </c>
      <c r="B13" s="72" t="s">
        <v>73</v>
      </c>
      <c r="C13" s="73">
        <v>100</v>
      </c>
      <c r="D13" s="74">
        <v>423599</v>
      </c>
      <c r="E13" s="74">
        <v>423305</v>
      </c>
      <c r="F13" s="74">
        <v>45235</v>
      </c>
      <c r="G13" s="74">
        <v>9070</v>
      </c>
      <c r="H13" s="74">
        <v>2282</v>
      </c>
      <c r="I13" s="74">
        <v>326614</v>
      </c>
      <c r="J13" s="74">
        <v>93565</v>
      </c>
      <c r="K13" s="74">
        <v>6206</v>
      </c>
      <c r="L13" s="74">
        <v>1469</v>
      </c>
      <c r="M13" s="74">
        <v>84062</v>
      </c>
      <c r="N13" s="74">
        <v>56150</v>
      </c>
      <c r="O13" s="74">
        <v>27912</v>
      </c>
      <c r="P13" s="74">
        <v>58158</v>
      </c>
      <c r="Q13" s="74">
        <v>22144</v>
      </c>
      <c r="R13" s="74">
        <v>11</v>
      </c>
      <c r="S13" s="74">
        <v>0</v>
      </c>
      <c r="T13" s="74">
        <v>468834</v>
      </c>
      <c r="U13" s="74">
        <v>1063606</v>
      </c>
      <c r="V13" s="30">
        <v>52960</v>
      </c>
      <c r="W13" s="74">
        <v>284</v>
      </c>
      <c r="X13" s="30">
        <v>1077899</v>
      </c>
      <c r="Y13" s="30">
        <v>1063606</v>
      </c>
      <c r="Z13" s="30">
        <v>1011489</v>
      </c>
      <c r="AA13" s="30">
        <v>1011489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71" t="s">
        <v>53</v>
      </c>
      <c r="B14" s="72" t="s">
        <v>182</v>
      </c>
      <c r="C14" s="73">
        <v>100</v>
      </c>
      <c r="D14" s="74">
        <v>179646.7</v>
      </c>
      <c r="E14" s="74">
        <v>178644.8</v>
      </c>
      <c r="F14" s="74">
        <v>153400.5</v>
      </c>
      <c r="G14" s="74">
        <v>8363.1</v>
      </c>
      <c r="H14" s="74">
        <v>23428.4</v>
      </c>
      <c r="I14" s="74">
        <v>281240.4</v>
      </c>
      <c r="J14" s="74">
        <v>84490</v>
      </c>
      <c r="K14" s="74">
        <v>193057.3</v>
      </c>
      <c r="L14" s="74">
        <v>3693</v>
      </c>
      <c r="M14" s="74">
        <v>596</v>
      </c>
      <c r="N14" s="74">
        <v>0</v>
      </c>
      <c r="O14" s="74">
        <v>764.7</v>
      </c>
      <c r="P14" s="74" t="s">
        <v>196</v>
      </c>
      <c r="Q14" s="74">
        <v>12480.4</v>
      </c>
      <c r="R14" s="74">
        <v>20285</v>
      </c>
      <c r="S14" s="74">
        <v>0</v>
      </c>
      <c r="T14" s="74">
        <v>333047.2</v>
      </c>
      <c r="U14" s="74">
        <v>735866.5</v>
      </c>
      <c r="V14" s="30">
        <v>34122.5</v>
      </c>
      <c r="W14" s="74">
        <v>234</v>
      </c>
      <c r="X14" s="30">
        <v>820541.6</v>
      </c>
      <c r="Y14" s="30">
        <v>735866.5</v>
      </c>
      <c r="Z14" s="30">
        <v>783211.4</v>
      </c>
      <c r="AA14" s="30">
        <v>661475.8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71" t="s">
        <v>54</v>
      </c>
      <c r="B15" s="72" t="s">
        <v>197</v>
      </c>
      <c r="C15" s="73">
        <v>100</v>
      </c>
      <c r="D15" s="74">
        <v>264184</v>
      </c>
      <c r="E15" s="74">
        <v>248206</v>
      </c>
      <c r="F15" s="74">
        <v>152039</v>
      </c>
      <c r="G15" s="74">
        <v>18192</v>
      </c>
      <c r="H15" s="74">
        <v>20826</v>
      </c>
      <c r="I15" s="74">
        <v>203475</v>
      </c>
      <c r="J15" s="74">
        <v>154537</v>
      </c>
      <c r="K15" s="74">
        <v>48459</v>
      </c>
      <c r="L15" s="74">
        <v>62</v>
      </c>
      <c r="M15" s="74">
        <v>16614</v>
      </c>
      <c r="N15" s="74"/>
      <c r="O15" s="74">
        <v>109084</v>
      </c>
      <c r="P15" s="74">
        <v>196134</v>
      </c>
      <c r="Q15" s="74">
        <v>13060</v>
      </c>
      <c r="R15" s="74">
        <v>26359</v>
      </c>
      <c r="S15" s="74">
        <v>196134</v>
      </c>
      <c r="T15" s="74">
        <v>416223</v>
      </c>
      <c r="U15" s="74">
        <v>299503</v>
      </c>
      <c r="V15" s="30">
        <v>9300</v>
      </c>
      <c r="W15" s="74">
        <v>233</v>
      </c>
      <c r="X15" s="30">
        <v>930609</v>
      </c>
      <c r="Y15" s="30">
        <v>686502</v>
      </c>
      <c r="Z15" s="30">
        <v>914748</v>
      </c>
      <c r="AA15" s="30">
        <v>678210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71" t="s">
        <v>55</v>
      </c>
      <c r="B16" s="72" t="s">
        <v>148</v>
      </c>
      <c r="C16" s="73">
        <v>100</v>
      </c>
      <c r="D16" s="74">
        <v>13789199.1</v>
      </c>
      <c r="E16" s="74">
        <v>13769597.1</v>
      </c>
      <c r="F16" s="74">
        <v>3588863.8</v>
      </c>
      <c r="G16" s="74">
        <v>150144.8</v>
      </c>
      <c r="H16" s="74">
        <v>2268517</v>
      </c>
      <c r="I16" s="74">
        <v>9113377</v>
      </c>
      <c r="J16" s="74">
        <v>1101395</v>
      </c>
      <c r="K16" s="74">
        <v>-158031</v>
      </c>
      <c r="L16" s="74">
        <v>0</v>
      </c>
      <c r="M16" s="74">
        <v>4890995</v>
      </c>
      <c r="N16" s="74">
        <v>0</v>
      </c>
      <c r="O16" s="74">
        <v>1815502</v>
      </c>
      <c r="P16" s="74">
        <v>3373690.5</v>
      </c>
      <c r="Q16" s="74">
        <v>681994.5</v>
      </c>
      <c r="R16" s="74">
        <v>0</v>
      </c>
      <c r="S16" s="74">
        <v>29049</v>
      </c>
      <c r="T16" s="74">
        <v>17378062.5</v>
      </c>
      <c r="U16" s="74">
        <v>2808281</v>
      </c>
      <c r="V16" s="30">
        <v>-49733</v>
      </c>
      <c r="W16" s="74">
        <v>1517</v>
      </c>
      <c r="X16" s="30">
        <v>8839310</v>
      </c>
      <c r="Y16" s="30">
        <v>8006596</v>
      </c>
      <c r="Z16" s="30">
        <v>8393762</v>
      </c>
      <c r="AA16" s="30">
        <v>7723153.7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71" t="s">
        <v>57</v>
      </c>
      <c r="B17" s="72" t="s">
        <v>198</v>
      </c>
      <c r="C17" s="73">
        <v>100</v>
      </c>
      <c r="D17" s="74">
        <v>249760.5</v>
      </c>
      <c r="E17" s="74">
        <v>243922.6</v>
      </c>
      <c r="F17" s="74">
        <v>100429</v>
      </c>
      <c r="G17" s="74">
        <v>5964.6</v>
      </c>
      <c r="H17" s="74">
        <v>70634.9</v>
      </c>
      <c r="I17" s="74">
        <v>253369.3</v>
      </c>
      <c r="J17" s="74">
        <v>59361</v>
      </c>
      <c r="K17" s="74">
        <v>151231.7</v>
      </c>
      <c r="L17" s="74">
        <v>5236</v>
      </c>
      <c r="M17" s="74">
        <v>62685.8</v>
      </c>
      <c r="N17" s="74">
        <v>0</v>
      </c>
      <c r="O17" s="74">
        <v>62685</v>
      </c>
      <c r="P17" s="74">
        <v>34135</v>
      </c>
      <c r="Q17" s="74">
        <v>2325.1</v>
      </c>
      <c r="R17" s="74">
        <v>15161</v>
      </c>
      <c r="S17" s="74">
        <v>148</v>
      </c>
      <c r="T17" s="74">
        <v>350190</v>
      </c>
      <c r="U17" s="74">
        <v>469566.5</v>
      </c>
      <c r="V17" s="30">
        <v>104911</v>
      </c>
      <c r="W17" s="74">
        <v>104</v>
      </c>
      <c r="X17" s="30">
        <v>562124.9</v>
      </c>
      <c r="Y17" s="30">
        <v>469566.8</v>
      </c>
      <c r="Z17" s="30">
        <v>434184.7</v>
      </c>
      <c r="AA17" s="30">
        <v>418443</v>
      </c>
      <c r="AB17" s="31"/>
      <c r="AC17" s="32"/>
      <c r="AD17" s="32"/>
      <c r="AE17" s="32"/>
      <c r="AF17" s="32"/>
      <c r="AG17" s="4"/>
    </row>
    <row r="18" spans="1:32" ht="57" customHeight="1">
      <c r="A18" s="71" t="s">
        <v>58</v>
      </c>
      <c r="B18" s="72" t="s">
        <v>199</v>
      </c>
      <c r="C18" s="73">
        <v>100</v>
      </c>
      <c r="D18" s="74">
        <v>412588.3</v>
      </c>
      <c r="E18" s="74">
        <v>412543.4</v>
      </c>
      <c r="F18" s="74">
        <v>53662.3</v>
      </c>
      <c r="G18" s="74">
        <v>23003.4</v>
      </c>
      <c r="H18" s="74">
        <v>14103.1</v>
      </c>
      <c r="I18" s="74">
        <v>280487.5</v>
      </c>
      <c r="J18" s="74">
        <v>186161.5</v>
      </c>
      <c r="K18" s="74">
        <v>65180.7</v>
      </c>
      <c r="L18" s="74">
        <v>29145.3</v>
      </c>
      <c r="M18" s="74">
        <v>135352.1</v>
      </c>
      <c r="N18" s="74">
        <v>0</v>
      </c>
      <c r="O18" s="74">
        <v>135352.1</v>
      </c>
      <c r="P18" s="74">
        <v>50411</v>
      </c>
      <c r="Q18" s="74">
        <v>4553</v>
      </c>
      <c r="R18" s="74">
        <v>15708.6</v>
      </c>
      <c r="S18" s="74">
        <v>0</v>
      </c>
      <c r="T18" s="74">
        <v>466250.6</v>
      </c>
      <c r="U18" s="74">
        <v>549828.9</v>
      </c>
      <c r="V18" s="30">
        <v>33507.4</v>
      </c>
      <c r="W18" s="74">
        <v>135</v>
      </c>
      <c r="X18" s="30">
        <v>644885.6</v>
      </c>
      <c r="Y18" s="30">
        <v>549828.9</v>
      </c>
      <c r="Z18" s="30">
        <v>603802.6</v>
      </c>
      <c r="AA18" s="30">
        <v>519342.2</v>
      </c>
      <c r="AB18" s="31"/>
      <c r="AC18" s="32"/>
      <c r="AD18" s="32"/>
      <c r="AE18" s="32"/>
      <c r="AF18" s="32"/>
    </row>
    <row r="19" spans="1:32" ht="57" customHeight="1">
      <c r="A19" s="71" t="s">
        <v>59</v>
      </c>
      <c r="B19" s="72" t="s">
        <v>200</v>
      </c>
      <c r="C19" s="73">
        <v>100</v>
      </c>
      <c r="D19" s="74">
        <v>438098</v>
      </c>
      <c r="E19" s="74">
        <v>438098</v>
      </c>
      <c r="F19" s="74">
        <v>29756</v>
      </c>
      <c r="G19" s="74">
        <v>12630</v>
      </c>
      <c r="H19" s="74">
        <v>2551</v>
      </c>
      <c r="I19" s="74">
        <v>25017</v>
      </c>
      <c r="J19" s="74">
        <v>37388</v>
      </c>
      <c r="K19" s="74">
        <v>-12371</v>
      </c>
      <c r="L19" s="74">
        <v>0</v>
      </c>
      <c r="M19" s="74">
        <v>407817</v>
      </c>
      <c r="N19" s="74">
        <v>0</v>
      </c>
      <c r="O19" s="74">
        <v>407817</v>
      </c>
      <c r="P19" s="74">
        <v>35020</v>
      </c>
      <c r="Q19" s="74">
        <v>22858</v>
      </c>
      <c r="R19" s="74">
        <v>6699</v>
      </c>
      <c r="S19" s="74">
        <v>3168</v>
      </c>
      <c r="T19" s="74">
        <v>467854</v>
      </c>
      <c r="U19" s="74">
        <v>270766</v>
      </c>
      <c r="V19" s="30">
        <v>-17486</v>
      </c>
      <c r="W19" s="74">
        <v>101</v>
      </c>
      <c r="X19" s="30">
        <v>294230</v>
      </c>
      <c r="Y19" s="30">
        <v>270766</v>
      </c>
      <c r="Z19" s="30">
        <v>311716</v>
      </c>
      <c r="AA19" s="30">
        <v>311716</v>
      </c>
      <c r="AB19" s="31"/>
      <c r="AC19" s="32"/>
      <c r="AD19" s="32"/>
      <c r="AE19" s="32"/>
      <c r="AF19" s="32"/>
    </row>
    <row r="20" spans="1:32" ht="57" customHeight="1">
      <c r="A20" s="75" t="s">
        <v>60</v>
      </c>
      <c r="B20" s="72" t="s">
        <v>201</v>
      </c>
      <c r="C20" s="73">
        <v>100</v>
      </c>
      <c r="D20" s="74">
        <v>6415141</v>
      </c>
      <c r="E20" s="74">
        <v>6199759</v>
      </c>
      <c r="F20" s="74">
        <v>478285</v>
      </c>
      <c r="G20" s="74">
        <v>110503</v>
      </c>
      <c r="H20" s="74">
        <v>5260</v>
      </c>
      <c r="I20" s="74">
        <v>2829163</v>
      </c>
      <c r="J20" s="74">
        <v>607370</v>
      </c>
      <c r="K20" s="74">
        <v>2116687</v>
      </c>
      <c r="L20" s="74">
        <v>16420</v>
      </c>
      <c r="M20" s="74">
        <v>1983339</v>
      </c>
      <c r="N20" s="74">
        <v>150806</v>
      </c>
      <c r="O20" s="74">
        <v>1181386</v>
      </c>
      <c r="P20" s="74">
        <v>2080924</v>
      </c>
      <c r="Q20" s="74">
        <v>380107</v>
      </c>
      <c r="R20" s="74">
        <v>61478</v>
      </c>
      <c r="S20" s="74">
        <v>119792</v>
      </c>
      <c r="T20" s="74">
        <v>6893426</v>
      </c>
      <c r="U20" s="74">
        <v>3623103</v>
      </c>
      <c r="V20" s="30">
        <v>-139534</v>
      </c>
      <c r="W20" s="74">
        <v>515</v>
      </c>
      <c r="X20" s="30">
        <v>4067903</v>
      </c>
      <c r="Y20" s="30">
        <v>3571940</v>
      </c>
      <c r="Z20" s="30">
        <v>4242178</v>
      </c>
      <c r="AA20" s="30">
        <v>3875154</v>
      </c>
      <c r="AB20" s="31"/>
      <c r="AC20" s="32"/>
      <c r="AD20" s="32"/>
      <c r="AE20" s="32"/>
      <c r="AF20" s="32"/>
    </row>
    <row r="21" spans="1:32" ht="57" customHeight="1">
      <c r="A21" s="75" t="s">
        <v>61</v>
      </c>
      <c r="B21" s="72" t="s">
        <v>202</v>
      </c>
      <c r="C21" s="73">
        <v>100</v>
      </c>
      <c r="D21" s="74">
        <v>167880</v>
      </c>
      <c r="E21" s="74">
        <v>158356</v>
      </c>
      <c r="F21" s="74">
        <v>126333.2</v>
      </c>
      <c r="G21" s="74">
        <v>22050</v>
      </c>
      <c r="H21" s="74">
        <v>15457.7</v>
      </c>
      <c r="I21" s="74">
        <v>43713</v>
      </c>
      <c r="J21" s="74">
        <v>75060</v>
      </c>
      <c r="K21" s="74">
        <v>-31671</v>
      </c>
      <c r="L21" s="74">
        <v>324</v>
      </c>
      <c r="M21" s="74">
        <v>123759</v>
      </c>
      <c r="N21" s="74">
        <v>29323</v>
      </c>
      <c r="O21" s="74">
        <v>94436</v>
      </c>
      <c r="P21" s="74">
        <v>126741.9</v>
      </c>
      <c r="Q21" s="74">
        <v>54621</v>
      </c>
      <c r="R21" s="74">
        <v>10942</v>
      </c>
      <c r="S21" s="74">
        <v>1373</v>
      </c>
      <c r="T21" s="74">
        <v>294213.9</v>
      </c>
      <c r="U21" s="74">
        <v>336322</v>
      </c>
      <c r="V21" s="30">
        <v>3101</v>
      </c>
      <c r="W21" s="74">
        <v>165</v>
      </c>
      <c r="X21" s="30">
        <v>420501</v>
      </c>
      <c r="Y21" s="30">
        <v>336322</v>
      </c>
      <c r="Z21" s="30">
        <v>417400</v>
      </c>
      <c r="AA21" s="30">
        <v>334508</v>
      </c>
      <c r="AB21" s="31"/>
      <c r="AC21" s="32"/>
      <c r="AD21" s="32"/>
      <c r="AE21" s="32"/>
      <c r="AF21" s="32"/>
    </row>
    <row r="22" spans="1:32" ht="57" customHeight="1">
      <c r="A22" s="75" t="s">
        <v>62</v>
      </c>
      <c r="B22" s="72"/>
      <c r="C22" s="100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30">
        <v>0</v>
      </c>
      <c r="W22" s="7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75" t="s">
        <v>63</v>
      </c>
      <c r="B23" s="72" t="s">
        <v>56</v>
      </c>
      <c r="C23" s="100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30">
        <v>0</v>
      </c>
      <c r="W23" s="7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75" t="s">
        <v>64</v>
      </c>
      <c r="B24" s="76" t="s">
        <v>56</v>
      </c>
      <c r="C24" s="100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30">
        <v>0</v>
      </c>
      <c r="W24" s="7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75" t="s">
        <v>65</v>
      </c>
      <c r="B25" s="76" t="s">
        <v>56</v>
      </c>
      <c r="C25" s="100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30">
        <v>0</v>
      </c>
      <c r="W25" s="7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75" t="s">
        <v>66</v>
      </c>
      <c r="B26" s="76" t="s">
        <v>56</v>
      </c>
      <c r="C26" s="100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30">
        <v>0</v>
      </c>
      <c r="W26" s="7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75" t="s">
        <v>67</v>
      </c>
      <c r="B27" s="76" t="s">
        <v>56</v>
      </c>
      <c r="C27" s="100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30">
        <v>0</v>
      </c>
      <c r="W27" s="7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75" t="s">
        <v>68</v>
      </c>
      <c r="B28" s="76" t="s">
        <v>56</v>
      </c>
      <c r="C28" s="100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30">
        <v>0</v>
      </c>
      <c r="W28" s="7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75" t="s">
        <v>69</v>
      </c>
      <c r="B29" s="76" t="s">
        <v>56</v>
      </c>
      <c r="C29" s="100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30">
        <v>0</v>
      </c>
      <c r="W29" s="7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77" t="s">
        <v>70</v>
      </c>
      <c r="B30" s="78" t="s">
        <v>56</v>
      </c>
      <c r="C30" s="79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30">
        <v>0</v>
      </c>
      <c r="W30" s="7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101"/>
      <c r="B31" s="102" t="s">
        <v>71</v>
      </c>
      <c r="C31" s="103"/>
      <c r="D31" s="104">
        <f aca="true" t="shared" si="0" ref="D31:W31">SUM(D10:D30)</f>
        <v>28480994.400000002</v>
      </c>
      <c r="E31" s="104">
        <f t="shared" si="0"/>
        <v>28173491</v>
      </c>
      <c r="F31" s="104">
        <f t="shared" si="0"/>
        <v>7384856.4</v>
      </c>
      <c r="G31" s="104">
        <f t="shared" si="0"/>
        <v>421647.9</v>
      </c>
      <c r="H31" s="104">
        <f t="shared" si="0"/>
        <v>3288575.7</v>
      </c>
      <c r="I31" s="104">
        <f t="shared" si="0"/>
        <v>18556527</v>
      </c>
      <c r="J31" s="104">
        <f t="shared" si="0"/>
        <v>6761892.5</v>
      </c>
      <c r="K31" s="104">
        <f t="shared" si="0"/>
        <v>2532714.6</v>
      </c>
      <c r="L31" s="104">
        <f t="shared" si="0"/>
        <v>102258.3</v>
      </c>
      <c r="M31" s="104">
        <f t="shared" si="0"/>
        <v>8957975.8</v>
      </c>
      <c r="N31" s="104">
        <f t="shared" si="0"/>
        <v>236279</v>
      </c>
      <c r="O31" s="104">
        <f t="shared" si="0"/>
        <v>5082456.699999999</v>
      </c>
      <c r="P31" s="104">
        <f t="shared" si="0"/>
        <v>7418009.300000001</v>
      </c>
      <c r="Q31" s="104">
        <f t="shared" si="0"/>
        <v>1241899.6</v>
      </c>
      <c r="R31" s="104">
        <f t="shared" si="0"/>
        <v>222596</v>
      </c>
      <c r="S31" s="104">
        <f t="shared" si="0"/>
        <v>431010</v>
      </c>
      <c r="T31" s="104">
        <f t="shared" si="0"/>
        <v>34983723.8</v>
      </c>
      <c r="U31" s="105">
        <f t="shared" si="0"/>
        <v>13315658.3</v>
      </c>
      <c r="V31" s="48">
        <v>105981.41795999891</v>
      </c>
      <c r="W31" s="104">
        <f t="shared" si="0"/>
        <v>3978</v>
      </c>
      <c r="X31" s="48">
        <v>24680486.67963</v>
      </c>
      <c r="Y31" s="48">
        <v>20536152.39104</v>
      </c>
      <c r="Z31" s="48">
        <v>24016502.76167</v>
      </c>
      <c r="AA31" s="49">
        <v>22379315.76167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I6:I8"/>
    <mergeCell ref="H7:H8"/>
    <mergeCell ref="G7:G8"/>
    <mergeCell ref="N7:N8"/>
    <mergeCell ref="D6:D8"/>
    <mergeCell ref="G6:H6"/>
    <mergeCell ref="F6:F8"/>
    <mergeCell ref="J7:J8"/>
    <mergeCell ref="K7:K8"/>
    <mergeCell ref="AA6:AA8"/>
    <mergeCell ref="V6:V8"/>
    <mergeCell ref="U6:U8"/>
    <mergeCell ref="Z6:Z8"/>
    <mergeCell ref="W6:W8"/>
    <mergeCell ref="X6:X8"/>
    <mergeCell ref="Q6:S6"/>
    <mergeCell ref="P6:P8"/>
    <mergeCell ref="S7:S8"/>
    <mergeCell ref="L7:L8"/>
    <mergeCell ref="M6:M8"/>
    <mergeCell ref="Y6:Y8"/>
    <mergeCell ref="T6:T8"/>
    <mergeCell ref="O7:O8"/>
    <mergeCell ref="R7:R8"/>
    <mergeCell ref="Q7:Q8"/>
    <mergeCell ref="C6:C8"/>
    <mergeCell ref="N6:O6"/>
    <mergeCell ref="J6:L6"/>
    <mergeCell ref="T1:Y1"/>
    <mergeCell ref="A2:Y2"/>
    <mergeCell ref="A3:Y3"/>
    <mergeCell ref="A4:Y4"/>
    <mergeCell ref="A6:A7"/>
    <mergeCell ref="B6:B7"/>
    <mergeCell ref="E6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W1">
      <selection activeCell="AC5" sqref="AC5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s="66" customFormat="1" ht="45" customHeight="1">
      <c r="T1" s="131"/>
      <c r="U1" s="131"/>
      <c r="V1" s="131"/>
      <c r="W1" s="131"/>
      <c r="X1" s="131"/>
      <c r="Y1" s="131"/>
      <c r="Z1" s="99"/>
      <c r="AA1" s="99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97" customFormat="1" ht="26.25" customHeight="1">
      <c r="A4" s="134" t="s">
        <v>108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64"/>
      <c r="AA4" s="65" t="s">
        <v>270</v>
      </c>
      <c r="AB4" s="96"/>
    </row>
    <row r="5" spans="2:28" s="66" customFormat="1" ht="18" thickBot="1">
      <c r="B5" s="67" t="s">
        <v>19</v>
      </c>
      <c r="C5" s="68"/>
      <c r="D5" s="66" t="s">
        <v>269</v>
      </c>
      <c r="U5" s="69"/>
      <c r="AA5" s="70" t="s">
        <v>20</v>
      </c>
      <c r="AB5" s="9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71" t="s">
        <v>49</v>
      </c>
      <c r="B10" s="72" t="s">
        <v>109</v>
      </c>
      <c r="C10" s="73">
        <v>100</v>
      </c>
      <c r="D10" s="74">
        <v>171462</v>
      </c>
      <c r="E10" s="74">
        <v>171462</v>
      </c>
      <c r="F10" s="74">
        <v>25102.6</v>
      </c>
      <c r="G10" s="74">
        <v>3596</v>
      </c>
      <c r="H10" s="74">
        <v>6909.1</v>
      </c>
      <c r="I10" s="74">
        <v>65318</v>
      </c>
      <c r="J10" s="74">
        <v>87000</v>
      </c>
      <c r="K10" s="74">
        <v>-21682</v>
      </c>
      <c r="L10" s="74">
        <v>0</v>
      </c>
      <c r="M10" s="74">
        <v>116690</v>
      </c>
      <c r="N10" s="74">
        <v>0</v>
      </c>
      <c r="O10" s="74">
        <v>116690</v>
      </c>
      <c r="P10" s="74">
        <v>14556.6</v>
      </c>
      <c r="Q10" s="74">
        <v>7608</v>
      </c>
      <c r="R10" s="74">
        <v>6948.6</v>
      </c>
      <c r="S10" s="74">
        <v>0</v>
      </c>
      <c r="T10" s="74">
        <v>196564.6</v>
      </c>
      <c r="U10" s="74">
        <v>423274</v>
      </c>
      <c r="V10" s="30">
        <v>720.6</v>
      </c>
      <c r="W10" s="74">
        <v>176</v>
      </c>
      <c r="X10" s="30">
        <v>482295.80000000005</v>
      </c>
      <c r="Y10" s="30">
        <v>423274.00000000006</v>
      </c>
      <c r="Z10" s="30">
        <v>481416.99999999994</v>
      </c>
      <c r="AA10" s="30">
        <v>385617.1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71" t="s">
        <v>50</v>
      </c>
      <c r="B11" s="72" t="s">
        <v>110</v>
      </c>
      <c r="C11" s="73">
        <v>100</v>
      </c>
      <c r="D11" s="74">
        <v>173286</v>
      </c>
      <c r="E11" s="74">
        <v>173286</v>
      </c>
      <c r="F11" s="74">
        <v>25528</v>
      </c>
      <c r="G11" s="74">
        <v>7360</v>
      </c>
      <c r="H11" s="74">
        <v>476</v>
      </c>
      <c r="I11" s="74">
        <v>171314</v>
      </c>
      <c r="J11" s="74">
        <v>31388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27500</v>
      </c>
      <c r="Q11" s="74">
        <v>10700</v>
      </c>
      <c r="R11" s="74">
        <v>0</v>
      </c>
      <c r="S11" s="74">
        <v>0</v>
      </c>
      <c r="T11" s="74">
        <v>198814</v>
      </c>
      <c r="U11" s="74">
        <v>290082.2</v>
      </c>
      <c r="V11" s="30">
        <v>224</v>
      </c>
      <c r="W11" s="122">
        <v>130</v>
      </c>
      <c r="X11" s="30">
        <v>299147.7</v>
      </c>
      <c r="Y11" s="30">
        <v>290082.2</v>
      </c>
      <c r="Z11" s="30">
        <v>298867.5</v>
      </c>
      <c r="AA11" s="30">
        <v>298867.5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71" t="s">
        <v>51</v>
      </c>
      <c r="B12" s="72" t="s">
        <v>111</v>
      </c>
      <c r="C12" s="73">
        <v>100</v>
      </c>
      <c r="D12" s="74">
        <v>78538</v>
      </c>
      <c r="E12" s="74">
        <v>78538</v>
      </c>
      <c r="F12" s="74">
        <v>25303</v>
      </c>
      <c r="G12" s="74">
        <v>17833</v>
      </c>
      <c r="H12" s="74">
        <v>3509</v>
      </c>
      <c r="I12" s="74">
        <v>69031</v>
      </c>
      <c r="J12" s="74">
        <v>64743</v>
      </c>
      <c r="K12" s="74">
        <v>4218</v>
      </c>
      <c r="L12" s="74">
        <v>70</v>
      </c>
      <c r="M12" s="74">
        <v>34935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103966</v>
      </c>
      <c r="U12" s="74">
        <v>99192.2</v>
      </c>
      <c r="V12" s="30">
        <v>2634</v>
      </c>
      <c r="W12" s="122">
        <v>37</v>
      </c>
      <c r="X12" s="30">
        <v>99192.2</v>
      </c>
      <c r="Y12" s="30">
        <v>99192.2</v>
      </c>
      <c r="Z12" s="30">
        <v>95981</v>
      </c>
      <c r="AA12" s="30">
        <v>69601.1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71" t="s">
        <v>52</v>
      </c>
      <c r="B13" s="72" t="s">
        <v>56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30">
        <v>0</v>
      </c>
      <c r="W13" s="100"/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71" t="s">
        <v>53</v>
      </c>
      <c r="B14" s="72" t="s">
        <v>56</v>
      </c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30">
        <v>0</v>
      </c>
      <c r="W14" s="100"/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71" t="s">
        <v>54</v>
      </c>
      <c r="B15" s="72" t="s">
        <v>56</v>
      </c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30">
        <v>0</v>
      </c>
      <c r="W15" s="100"/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71" t="s">
        <v>55</v>
      </c>
      <c r="B16" s="72" t="s">
        <v>56</v>
      </c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30">
        <v>0</v>
      </c>
      <c r="W16" s="100"/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71" t="s">
        <v>57</v>
      </c>
      <c r="B17" s="72" t="s">
        <v>56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30">
        <v>0</v>
      </c>
      <c r="W17" s="100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71" t="s">
        <v>58</v>
      </c>
      <c r="B18" s="72" t="s">
        <v>56</v>
      </c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30">
        <v>0</v>
      </c>
      <c r="W18" s="100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71" t="s">
        <v>59</v>
      </c>
      <c r="B19" s="72" t="s">
        <v>56</v>
      </c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30">
        <v>0</v>
      </c>
      <c r="W19" s="100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75" t="s">
        <v>60</v>
      </c>
      <c r="B20" s="72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74"/>
      <c r="V20" s="30">
        <v>0</v>
      </c>
      <c r="W20" s="100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75" t="s">
        <v>61</v>
      </c>
      <c r="B21" s="72" t="s">
        <v>56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74"/>
      <c r="V21" s="30">
        <v>0</v>
      </c>
      <c r="W21" s="100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75" t="s">
        <v>62</v>
      </c>
      <c r="B22" s="72" t="s">
        <v>56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4"/>
      <c r="V22" s="30">
        <v>0</v>
      </c>
      <c r="W22" s="100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75" t="s">
        <v>63</v>
      </c>
      <c r="B23" s="72" t="s">
        <v>56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74"/>
      <c r="V23" s="30">
        <v>0</v>
      </c>
      <c r="W23" s="100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75" t="s">
        <v>64</v>
      </c>
      <c r="B24" s="76" t="s">
        <v>56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74"/>
      <c r="V24" s="30">
        <v>0</v>
      </c>
      <c r="W24" s="100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75" t="s">
        <v>65</v>
      </c>
      <c r="B25" s="76" t="s">
        <v>56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74"/>
      <c r="V25" s="30">
        <v>0</v>
      </c>
      <c r="W25" s="100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75" t="s">
        <v>66</v>
      </c>
      <c r="B26" s="76" t="s">
        <v>56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74"/>
      <c r="V26" s="30">
        <v>0</v>
      </c>
      <c r="W26" s="100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75" t="s">
        <v>67</v>
      </c>
      <c r="B27" s="76" t="s">
        <v>56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74"/>
      <c r="V27" s="30">
        <v>0</v>
      </c>
      <c r="W27" s="100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75" t="s">
        <v>68</v>
      </c>
      <c r="B28" s="76" t="s">
        <v>56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74"/>
      <c r="V28" s="30">
        <v>0</v>
      </c>
      <c r="W28" s="100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75" t="s">
        <v>69</v>
      </c>
      <c r="B29" s="76" t="s">
        <v>56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74"/>
      <c r="V29" s="30">
        <v>0</v>
      </c>
      <c r="W29" s="100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77" t="s">
        <v>70</v>
      </c>
      <c r="B30" s="78" t="s">
        <v>56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80"/>
      <c r="V30" s="30">
        <v>0</v>
      </c>
      <c r="W30" s="79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101"/>
      <c r="B31" s="102" t="s">
        <v>71</v>
      </c>
      <c r="C31" s="103"/>
      <c r="D31" s="116">
        <f aca="true" t="shared" si="0" ref="D31:W31">SUM(D10:D30)</f>
        <v>423286</v>
      </c>
      <c r="E31" s="116">
        <f t="shared" si="0"/>
        <v>423286</v>
      </c>
      <c r="F31" s="116">
        <f t="shared" si="0"/>
        <v>75933.6</v>
      </c>
      <c r="G31" s="116">
        <f t="shared" si="0"/>
        <v>28789</v>
      </c>
      <c r="H31" s="116">
        <f t="shared" si="0"/>
        <v>10894.1</v>
      </c>
      <c r="I31" s="116">
        <f t="shared" si="0"/>
        <v>305663</v>
      </c>
      <c r="J31" s="116">
        <f t="shared" si="0"/>
        <v>183131</v>
      </c>
      <c r="K31" s="116">
        <f t="shared" si="0"/>
        <v>-17464</v>
      </c>
      <c r="L31" s="116">
        <f t="shared" si="0"/>
        <v>70</v>
      </c>
      <c r="M31" s="116">
        <f t="shared" si="0"/>
        <v>151625</v>
      </c>
      <c r="N31" s="116">
        <f t="shared" si="0"/>
        <v>0</v>
      </c>
      <c r="O31" s="116">
        <f t="shared" si="0"/>
        <v>116690</v>
      </c>
      <c r="P31" s="116">
        <f t="shared" si="0"/>
        <v>42056.6</v>
      </c>
      <c r="Q31" s="116">
        <f t="shared" si="0"/>
        <v>18308</v>
      </c>
      <c r="R31" s="116">
        <f t="shared" si="0"/>
        <v>6948.6</v>
      </c>
      <c r="S31" s="116">
        <f t="shared" si="0"/>
        <v>0</v>
      </c>
      <c r="T31" s="116">
        <f t="shared" si="0"/>
        <v>499344.6</v>
      </c>
      <c r="U31" s="105">
        <f t="shared" si="0"/>
        <v>812548.3999999999</v>
      </c>
      <c r="V31" s="48">
        <v>3578.6</v>
      </c>
      <c r="W31" s="116">
        <f t="shared" si="0"/>
        <v>343</v>
      </c>
      <c r="X31" s="48">
        <v>880635.7</v>
      </c>
      <c r="Y31" s="48">
        <v>812548.4</v>
      </c>
      <c r="Z31" s="48">
        <v>876265.5</v>
      </c>
      <c r="AA31" s="49">
        <v>754085.7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Y1">
      <selection activeCell="AC3" sqref="AC3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s="13" customFormat="1" ht="45" customHeight="1">
      <c r="T1" s="174"/>
      <c r="U1" s="174"/>
      <c r="V1" s="174"/>
      <c r="W1" s="174"/>
      <c r="X1" s="174"/>
      <c r="Y1" s="174"/>
      <c r="Z1" s="63"/>
      <c r="AA1" s="63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112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272</v>
      </c>
      <c r="AB4" s="11"/>
    </row>
    <row r="5" spans="2:28" s="13" customFormat="1" ht="18" thickBot="1">
      <c r="B5" s="14" t="s">
        <v>19</v>
      </c>
      <c r="C5" s="15"/>
      <c r="D5" s="13" t="s">
        <v>271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3" t="s">
        <v>160</v>
      </c>
      <c r="C10" s="29">
        <v>100</v>
      </c>
      <c r="D10" s="34">
        <v>414754.5</v>
      </c>
      <c r="E10" s="34">
        <v>414571.6</v>
      </c>
      <c r="F10" s="34">
        <v>113890.8</v>
      </c>
      <c r="G10" s="34">
        <v>0</v>
      </c>
      <c r="H10" s="34">
        <v>54663.1</v>
      </c>
      <c r="I10" s="34">
        <v>80467.3</v>
      </c>
      <c r="J10" s="34">
        <v>85185</v>
      </c>
      <c r="K10" s="34">
        <v>-4899.2</v>
      </c>
      <c r="L10" s="34">
        <v>181.5</v>
      </c>
      <c r="M10" s="34">
        <v>416178.8</v>
      </c>
      <c r="N10" s="34">
        <v>0</v>
      </c>
      <c r="O10" s="34">
        <v>416178.8</v>
      </c>
      <c r="P10" s="34">
        <v>31999.2</v>
      </c>
      <c r="Q10" s="34">
        <v>575.1</v>
      </c>
      <c r="R10" s="34">
        <v>0</v>
      </c>
      <c r="S10" s="34">
        <v>12710.6</v>
      </c>
      <c r="T10" s="34">
        <v>528645.3</v>
      </c>
      <c r="U10" s="34">
        <v>514249.8</v>
      </c>
      <c r="V10" s="30">
        <v>8021.1</v>
      </c>
      <c r="W10" s="34">
        <v>152</v>
      </c>
      <c r="X10" s="30">
        <v>597970.7</v>
      </c>
      <c r="Y10" s="30">
        <v>514249.8</v>
      </c>
      <c r="Z10" s="30">
        <v>588188.9</v>
      </c>
      <c r="AA10" s="30">
        <v>588188.9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113</v>
      </c>
      <c r="C11" s="29">
        <v>100</v>
      </c>
      <c r="D11" s="34">
        <v>398758.7</v>
      </c>
      <c r="E11" s="34">
        <v>398758.7</v>
      </c>
      <c r="F11" s="34">
        <v>60005.5</v>
      </c>
      <c r="G11" s="34">
        <v>12351.4</v>
      </c>
      <c r="H11" s="34">
        <v>6725.7</v>
      </c>
      <c r="I11" s="34">
        <v>56658</v>
      </c>
      <c r="J11" s="34">
        <v>49202</v>
      </c>
      <c r="K11" s="34">
        <v>7456</v>
      </c>
      <c r="L11" s="34">
        <v>0</v>
      </c>
      <c r="M11" s="34">
        <v>346286.1</v>
      </c>
      <c r="N11" s="34">
        <v>0</v>
      </c>
      <c r="O11" s="34">
        <v>346286.1</v>
      </c>
      <c r="P11" s="34">
        <v>55820.1</v>
      </c>
      <c r="Q11" s="34">
        <v>816</v>
      </c>
      <c r="R11" s="34">
        <v>210.4</v>
      </c>
      <c r="S11" s="34">
        <v>1993.6</v>
      </c>
      <c r="T11" s="34">
        <v>458764.2</v>
      </c>
      <c r="U11" s="34">
        <v>378971.7</v>
      </c>
      <c r="V11" s="30">
        <v>573</v>
      </c>
      <c r="W11" s="123">
        <v>149</v>
      </c>
      <c r="X11" s="30">
        <v>486311.79999999993</v>
      </c>
      <c r="Y11" s="30">
        <v>379531.6</v>
      </c>
      <c r="Z11" s="30">
        <v>485655.6</v>
      </c>
      <c r="AA11" s="30">
        <v>485655.6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114</v>
      </c>
      <c r="C12" s="29">
        <v>100</v>
      </c>
      <c r="D12" s="34">
        <v>20830.8</v>
      </c>
      <c r="E12" s="34">
        <v>20830.8</v>
      </c>
      <c r="F12" s="34">
        <v>5063.6</v>
      </c>
      <c r="G12" s="34">
        <v>3537</v>
      </c>
      <c r="H12" s="34">
        <v>1200.5</v>
      </c>
      <c r="I12" s="34">
        <v>25516.8</v>
      </c>
      <c r="J12" s="34">
        <v>6085</v>
      </c>
      <c r="K12" s="34">
        <v>19431.8</v>
      </c>
      <c r="L12" s="34">
        <v>0</v>
      </c>
      <c r="M12" s="34">
        <v>0</v>
      </c>
      <c r="N12" s="34">
        <v>0</v>
      </c>
      <c r="O12" s="34">
        <v>0</v>
      </c>
      <c r="P12" s="34">
        <v>377.6</v>
      </c>
      <c r="Q12" s="34">
        <v>356.2</v>
      </c>
      <c r="R12" s="34">
        <v>0</v>
      </c>
      <c r="S12" s="34">
        <v>0</v>
      </c>
      <c r="T12" s="34">
        <v>25894.399999999998</v>
      </c>
      <c r="U12" s="34">
        <v>318327.8</v>
      </c>
      <c r="V12" s="30">
        <v>1907.1</v>
      </c>
      <c r="W12" s="123">
        <v>90</v>
      </c>
      <c r="X12" s="30">
        <v>318717.80000000005</v>
      </c>
      <c r="Y12" s="30">
        <v>270475.4</v>
      </c>
      <c r="Z12" s="30">
        <v>316392.10000000003</v>
      </c>
      <c r="AA12" s="30">
        <v>316392.10000000003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56</v>
      </c>
      <c r="C13" s="2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0">
        <v>0</v>
      </c>
      <c r="W13" s="35"/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56</v>
      </c>
      <c r="C14" s="2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0">
        <v>0</v>
      </c>
      <c r="W14" s="35"/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56</v>
      </c>
      <c r="C15" s="2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0">
        <v>0</v>
      </c>
      <c r="W15" s="35"/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56</v>
      </c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0">
        <v>0</v>
      </c>
      <c r="W16" s="35"/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0">
        <v>0</v>
      </c>
      <c r="W17" s="35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v>0</v>
      </c>
      <c r="W18" s="35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v>0</v>
      </c>
      <c r="W19" s="35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4"/>
      <c r="V20" s="30">
        <v>0</v>
      </c>
      <c r="W20" s="35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4"/>
      <c r="V21" s="30">
        <v>0</v>
      </c>
      <c r="W21" s="35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4"/>
      <c r="V22" s="30">
        <v>0</v>
      </c>
      <c r="W22" s="35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"/>
      <c r="V23" s="30">
        <v>0</v>
      </c>
      <c r="W23" s="35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v>0</v>
      </c>
      <c r="W24" s="35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v>0</v>
      </c>
      <c r="W25" s="35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v>0</v>
      </c>
      <c r="W26" s="35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v>0</v>
      </c>
      <c r="W27" s="35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v>0</v>
      </c>
      <c r="W28" s="35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0">
        <v>0</v>
      </c>
      <c r="W29" s="35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30">
        <v>0</v>
      </c>
      <c r="W30" s="40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46">
        <v>834344</v>
      </c>
      <c r="E31" s="46">
        <v>834161.1000000001</v>
      </c>
      <c r="F31" s="46">
        <v>178959.9</v>
      </c>
      <c r="G31" s="46">
        <v>15888.4</v>
      </c>
      <c r="H31" s="46">
        <v>62589.299999999996</v>
      </c>
      <c r="I31" s="46">
        <v>162642.09999999998</v>
      </c>
      <c r="J31" s="46">
        <v>140472</v>
      </c>
      <c r="K31" s="46">
        <v>21988.6</v>
      </c>
      <c r="L31" s="46">
        <v>181.5</v>
      </c>
      <c r="M31" s="46">
        <v>762464.8999999999</v>
      </c>
      <c r="N31" s="46">
        <v>0</v>
      </c>
      <c r="O31" s="46">
        <v>762464.8999999999</v>
      </c>
      <c r="P31" s="46">
        <v>88196.90000000001</v>
      </c>
      <c r="Q31" s="46">
        <v>1747.3</v>
      </c>
      <c r="R31" s="46">
        <v>210.4</v>
      </c>
      <c r="S31" s="46">
        <v>14704.2</v>
      </c>
      <c r="T31" s="46">
        <v>1013303.9</v>
      </c>
      <c r="U31" s="47">
        <v>1211549.3</v>
      </c>
      <c r="V31" s="48">
        <v>10501.2</v>
      </c>
      <c r="W31" s="62">
        <v>391</v>
      </c>
      <c r="X31" s="48">
        <v>1403000.3</v>
      </c>
      <c r="Y31" s="48">
        <v>1164256.7999999998</v>
      </c>
      <c r="Z31" s="48">
        <v>1390236.6</v>
      </c>
      <c r="AA31" s="49">
        <v>1390236.6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78.57421875" style="0" customWidth="1"/>
  </cols>
  <sheetData>
    <row r="1" spans="1:2" ht="24.75" customHeight="1">
      <c r="A1" s="2">
        <v>20</v>
      </c>
      <c r="B1" s="3" t="s">
        <v>176</v>
      </c>
    </row>
    <row r="2" spans="1:2" ht="15">
      <c r="A2" s="2">
        <v>21</v>
      </c>
      <c r="B2" s="3" t="s">
        <v>4</v>
      </c>
    </row>
    <row r="3" spans="1:2" ht="15">
      <c r="A3" s="2">
        <v>22</v>
      </c>
      <c r="B3" s="3" t="s">
        <v>192</v>
      </c>
    </row>
    <row r="4" spans="1:2" ht="15">
      <c r="A4" s="2">
        <v>23</v>
      </c>
      <c r="B4" s="3" t="s">
        <v>146</v>
      </c>
    </row>
    <row r="5" spans="1:2" ht="15">
      <c r="A5" s="2">
        <v>24</v>
      </c>
      <c r="B5" s="3" t="s">
        <v>5</v>
      </c>
    </row>
    <row r="6" ht="15">
      <c r="B6" s="1"/>
    </row>
    <row r="7" ht="15">
      <c r="B7" s="1"/>
    </row>
    <row r="8" ht="15">
      <c r="B8" s="1"/>
    </row>
    <row r="9" ht="15">
      <c r="B9" s="1"/>
    </row>
    <row r="10" ht="15">
      <c r="B10" s="1"/>
    </row>
    <row r="11" ht="15">
      <c r="B11" s="1"/>
    </row>
    <row r="12" ht="15">
      <c r="B12" s="1"/>
    </row>
    <row r="13" ht="15">
      <c r="B13" s="1"/>
    </row>
    <row r="14" ht="15">
      <c r="B14" s="1"/>
    </row>
    <row r="15" ht="15">
      <c r="B15" s="1"/>
    </row>
    <row r="16" ht="15">
      <c r="B16" s="1"/>
    </row>
    <row r="17" ht="15">
      <c r="B17" s="1"/>
    </row>
    <row r="18" ht="15">
      <c r="B18" s="1"/>
    </row>
  </sheetData>
  <sheetProtection/>
  <hyperlinks>
    <hyperlink ref="B2" location="'21'!A1" display="Քաղաքաշինության կոմիտե"/>
    <hyperlink ref="B3" location="'22'!A1" display="ՀՀ հանրային հեռարձակողի խորհուրդ"/>
    <hyperlink ref="B4" location="'23'!A1" display="Քաղաքացիական ավիացիայի կոմիտե"/>
    <hyperlink ref="B5" location="'24'!A1" display="Երևանի քաղաքապետարան"/>
    <hyperlink ref="B1" location="'20'!A1" display="ՀՀ վարչապետի աշխատակազմ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4" sqref="A4:Y4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273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275</v>
      </c>
      <c r="AB4" s="11"/>
    </row>
    <row r="5" spans="2:28" s="13" customFormat="1" ht="18" thickBot="1">
      <c r="B5" s="14" t="s">
        <v>19</v>
      </c>
      <c r="C5" s="15"/>
      <c r="D5" s="13" t="s">
        <v>274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3" t="s">
        <v>161</v>
      </c>
      <c r="C10" s="29">
        <v>100</v>
      </c>
      <c r="D10" s="34">
        <v>31096.5</v>
      </c>
      <c r="E10" s="34">
        <v>30888.2</v>
      </c>
      <c r="F10" s="34">
        <v>43906.5</v>
      </c>
      <c r="G10" s="34">
        <v>29534.4</v>
      </c>
      <c r="H10" s="34">
        <v>14088.4</v>
      </c>
      <c r="I10" s="34">
        <v>43101.2</v>
      </c>
      <c r="J10" s="34">
        <v>64979.8</v>
      </c>
      <c r="K10" s="34">
        <v>26995.2</v>
      </c>
      <c r="L10" s="34">
        <v>2100.8</v>
      </c>
      <c r="M10" s="34">
        <v>0</v>
      </c>
      <c r="N10" s="34">
        <v>0</v>
      </c>
      <c r="O10" s="34">
        <v>0</v>
      </c>
      <c r="P10" s="34">
        <v>31901.8</v>
      </c>
      <c r="Q10" s="34">
        <v>22193.2</v>
      </c>
      <c r="R10" s="34">
        <v>9708.6</v>
      </c>
      <c r="S10" s="34">
        <v>0</v>
      </c>
      <c r="T10" s="34">
        <v>75003</v>
      </c>
      <c r="U10" s="34">
        <v>225668.2</v>
      </c>
      <c r="V10" s="30">
        <v>14182.5</v>
      </c>
      <c r="W10" s="34">
        <v>100</v>
      </c>
      <c r="X10" s="30">
        <v>257595.3</v>
      </c>
      <c r="Y10" s="30">
        <v>73787.4</v>
      </c>
      <c r="Z10" s="30">
        <v>240310.80000000002</v>
      </c>
      <c r="AA10" s="30">
        <v>233320.30000000002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162</v>
      </c>
      <c r="C11" s="33">
        <v>100</v>
      </c>
      <c r="D11" s="34">
        <v>259176</v>
      </c>
      <c r="E11" s="34">
        <v>220006</v>
      </c>
      <c r="F11" s="34">
        <v>333188</v>
      </c>
      <c r="G11" s="34">
        <v>17053</v>
      </c>
      <c r="H11" s="34">
        <v>296419</v>
      </c>
      <c r="I11" s="34">
        <v>223385</v>
      </c>
      <c r="J11" s="34">
        <v>25100</v>
      </c>
      <c r="K11" s="34">
        <v>194520</v>
      </c>
      <c r="L11" s="34">
        <v>3765</v>
      </c>
      <c r="M11" s="34">
        <v>217784</v>
      </c>
      <c r="N11" s="34">
        <v>0</v>
      </c>
      <c r="O11" s="34">
        <v>217784</v>
      </c>
      <c r="P11" s="34">
        <v>151195</v>
      </c>
      <c r="Q11" s="34">
        <v>2556</v>
      </c>
      <c r="R11" s="34">
        <v>19734</v>
      </c>
      <c r="S11" s="34">
        <v>0</v>
      </c>
      <c r="T11" s="34">
        <v>592364</v>
      </c>
      <c r="U11" s="34">
        <v>362615</v>
      </c>
      <c r="V11" s="30">
        <v>63944</v>
      </c>
      <c r="W11" s="34">
        <v>38</v>
      </c>
      <c r="X11" s="30">
        <v>547835</v>
      </c>
      <c r="Y11" s="30">
        <v>362615</v>
      </c>
      <c r="Z11" s="30">
        <v>466582</v>
      </c>
      <c r="AA11" s="30">
        <v>297484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56</v>
      </c>
      <c r="C12" s="29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0">
        <v>0</v>
      </c>
      <c r="W12" s="34">
        <v>0</v>
      </c>
      <c r="X12" s="30">
        <v>0</v>
      </c>
      <c r="Y12" s="30">
        <v>0</v>
      </c>
      <c r="Z12" s="30">
        <v>0</v>
      </c>
      <c r="AA12" s="30">
        <v>0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56</v>
      </c>
      <c r="C13" s="29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0">
        <v>0</v>
      </c>
      <c r="W13" s="34">
        <v>0</v>
      </c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56</v>
      </c>
      <c r="C14" s="29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0">
        <v>0</v>
      </c>
      <c r="W14" s="34">
        <v>0</v>
      </c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56</v>
      </c>
      <c r="C15" s="29"/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0">
        <v>0</v>
      </c>
      <c r="W15" s="34">
        <v>0</v>
      </c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56</v>
      </c>
      <c r="C16" s="29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0">
        <v>0</v>
      </c>
      <c r="W16" s="34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62">
        <v>290272.5</v>
      </c>
      <c r="E31" s="62">
        <v>250894.2</v>
      </c>
      <c r="F31" s="62">
        <v>377094.5</v>
      </c>
      <c r="G31" s="62">
        <v>46587.4</v>
      </c>
      <c r="H31" s="62">
        <v>310507.4</v>
      </c>
      <c r="I31" s="62">
        <v>266486.2</v>
      </c>
      <c r="J31" s="62">
        <v>90079.8</v>
      </c>
      <c r="K31" s="62">
        <v>221515.2</v>
      </c>
      <c r="L31" s="62">
        <v>5865.8</v>
      </c>
      <c r="M31" s="62">
        <v>217784</v>
      </c>
      <c r="N31" s="62">
        <v>0</v>
      </c>
      <c r="O31" s="62">
        <v>217784</v>
      </c>
      <c r="P31" s="62">
        <v>183096.8</v>
      </c>
      <c r="Q31" s="62">
        <v>24749.2</v>
      </c>
      <c r="R31" s="62">
        <v>29442.6</v>
      </c>
      <c r="S31" s="62">
        <v>0</v>
      </c>
      <c r="T31" s="62">
        <v>667367</v>
      </c>
      <c r="U31" s="47">
        <v>588283.2</v>
      </c>
      <c r="V31" s="48">
        <v>78126.5</v>
      </c>
      <c r="W31" s="62">
        <v>138</v>
      </c>
      <c r="X31" s="48">
        <v>805430.3</v>
      </c>
      <c r="Y31" s="48">
        <v>436402.4</v>
      </c>
      <c r="Z31" s="48">
        <v>706892.8</v>
      </c>
      <c r="AA31" s="49">
        <v>530804.3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M6:M8"/>
    <mergeCell ref="E6:E8"/>
    <mergeCell ref="L7:L8"/>
    <mergeCell ref="G7:G8"/>
    <mergeCell ref="D6:D8"/>
    <mergeCell ref="AA6:AA8"/>
    <mergeCell ref="V6:V8"/>
    <mergeCell ref="K7:K8"/>
    <mergeCell ref="G6:H6"/>
    <mergeCell ref="P6:P8"/>
    <mergeCell ref="C6:C8"/>
    <mergeCell ref="N6:O6"/>
    <mergeCell ref="J6:L6"/>
    <mergeCell ref="I6:I8"/>
    <mergeCell ref="H7:H8"/>
    <mergeCell ref="Z6:Z8"/>
    <mergeCell ref="S7:S8"/>
    <mergeCell ref="R7:R8"/>
    <mergeCell ref="Q7:Q8"/>
    <mergeCell ref="T1:Y1"/>
    <mergeCell ref="A2:Y2"/>
    <mergeCell ref="A3:Y3"/>
    <mergeCell ref="A4:Y4"/>
    <mergeCell ref="W6:W8"/>
    <mergeCell ref="Q6:S6"/>
    <mergeCell ref="X6:X8"/>
    <mergeCell ref="A6:A7"/>
    <mergeCell ref="B6:B7"/>
    <mergeCell ref="Y6:Y8"/>
    <mergeCell ref="T6:T8"/>
    <mergeCell ref="U6:U8"/>
    <mergeCell ref="O7:O8"/>
    <mergeCell ref="N7:N8"/>
    <mergeCell ref="J7:J8"/>
    <mergeCell ref="F6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A4" sqref="AA4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276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277</v>
      </c>
      <c r="AB4" s="11"/>
    </row>
    <row r="5" spans="2:28" s="13" customFormat="1" ht="18" thickBot="1">
      <c r="B5" s="14"/>
      <c r="C5" s="15"/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3" t="s">
        <v>142</v>
      </c>
      <c r="C10" s="29">
        <v>100</v>
      </c>
      <c r="D10" s="34">
        <v>0</v>
      </c>
      <c r="E10" s="34">
        <v>0</v>
      </c>
      <c r="F10" s="34">
        <v>11247095.1</v>
      </c>
      <c r="G10" s="34">
        <v>0</v>
      </c>
      <c r="H10" s="34">
        <v>15239.4</v>
      </c>
      <c r="I10" s="34">
        <v>11247053.9</v>
      </c>
      <c r="J10" s="34">
        <v>10751687.6</v>
      </c>
      <c r="K10" s="34">
        <v>495366.3</v>
      </c>
      <c r="L10" s="34">
        <v>0</v>
      </c>
      <c r="M10" s="34">
        <v>0</v>
      </c>
      <c r="N10" s="34">
        <v>0</v>
      </c>
      <c r="O10" s="34">
        <v>0</v>
      </c>
      <c r="P10" s="34">
        <v>41.2</v>
      </c>
      <c r="Q10" s="34">
        <v>0.2</v>
      </c>
      <c r="R10" s="34">
        <v>41</v>
      </c>
      <c r="S10" s="34">
        <v>0</v>
      </c>
      <c r="T10" s="34">
        <v>11247095.1</v>
      </c>
      <c r="U10" s="34">
        <v>0</v>
      </c>
      <c r="V10" s="30">
        <v>-5156.51</v>
      </c>
      <c r="W10" s="34">
        <v>2</v>
      </c>
      <c r="X10" s="30">
        <v>563.8</v>
      </c>
      <c r="Y10" s="30">
        <v>0</v>
      </c>
      <c r="Z10" s="30">
        <v>5720.31</v>
      </c>
      <c r="AA10" s="30">
        <v>5720.31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143</v>
      </c>
      <c r="C11" s="29">
        <v>83.34</v>
      </c>
      <c r="D11" s="34">
        <v>1797233</v>
      </c>
      <c r="E11" s="34">
        <v>1796163</v>
      </c>
      <c r="F11" s="34">
        <v>48488</v>
      </c>
      <c r="G11" s="34">
        <v>4423</v>
      </c>
      <c r="H11" s="34">
        <v>15770</v>
      </c>
      <c r="I11" s="34">
        <v>1168149</v>
      </c>
      <c r="J11" s="34">
        <v>1217</v>
      </c>
      <c r="K11" s="34">
        <v>-34178</v>
      </c>
      <c r="L11" s="34">
        <v>4512</v>
      </c>
      <c r="M11" s="34">
        <v>665521</v>
      </c>
      <c r="N11" s="34">
        <v>0</v>
      </c>
      <c r="O11" s="34">
        <v>446194</v>
      </c>
      <c r="P11" s="34">
        <v>12051</v>
      </c>
      <c r="Q11" s="34">
        <v>450</v>
      </c>
      <c r="R11" s="34">
        <v>1303</v>
      </c>
      <c r="S11" s="34">
        <v>0</v>
      </c>
      <c r="T11" s="34">
        <v>1845721</v>
      </c>
      <c r="U11" s="34">
        <v>19033</v>
      </c>
      <c r="V11" s="30">
        <v>-89631</v>
      </c>
      <c r="W11" s="34">
        <v>37</v>
      </c>
      <c r="X11" s="30">
        <v>63568</v>
      </c>
      <c r="Y11" s="30">
        <v>19033</v>
      </c>
      <c r="Z11" s="30">
        <v>174619</v>
      </c>
      <c r="AA11" s="30">
        <v>174012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56</v>
      </c>
      <c r="C12" s="29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0">
        <v>0</v>
      </c>
      <c r="W12" s="35"/>
      <c r="X12" s="30">
        <v>0</v>
      </c>
      <c r="Y12" s="30">
        <v>0</v>
      </c>
      <c r="Z12" s="30">
        <v>0</v>
      </c>
      <c r="AA12" s="30">
        <v>0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56</v>
      </c>
      <c r="C13" s="2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0">
        <v>0</v>
      </c>
      <c r="W13" s="35"/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56</v>
      </c>
      <c r="C14" s="2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0">
        <v>0</v>
      </c>
      <c r="W14" s="35"/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56</v>
      </c>
      <c r="C15" s="2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0">
        <v>0</v>
      </c>
      <c r="W15" s="35"/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56</v>
      </c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0">
        <v>0</v>
      </c>
      <c r="W16" s="35"/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0">
        <v>0</v>
      </c>
      <c r="W17" s="35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v>0</v>
      </c>
      <c r="W18" s="35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v>0</v>
      </c>
      <c r="W19" s="35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4"/>
      <c r="V20" s="30">
        <v>0</v>
      </c>
      <c r="W20" s="35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4"/>
      <c r="V21" s="30">
        <v>0</v>
      </c>
      <c r="W21" s="35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4"/>
      <c r="V22" s="30">
        <v>0</v>
      </c>
      <c r="W22" s="35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"/>
      <c r="V23" s="30">
        <v>0</v>
      </c>
      <c r="W23" s="35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v>0</v>
      </c>
      <c r="W24" s="35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v>0</v>
      </c>
      <c r="W25" s="35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v>0</v>
      </c>
      <c r="W26" s="35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v>0</v>
      </c>
      <c r="W27" s="35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v>0</v>
      </c>
      <c r="W28" s="35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0">
        <v>0</v>
      </c>
      <c r="W29" s="35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30">
        <v>0</v>
      </c>
      <c r="W30" s="40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46">
        <v>1797233</v>
      </c>
      <c r="E31" s="46">
        <v>1796163</v>
      </c>
      <c r="F31" s="46">
        <v>11295583.1</v>
      </c>
      <c r="G31" s="46">
        <v>4423</v>
      </c>
      <c r="H31" s="46">
        <v>31009.4</v>
      </c>
      <c r="I31" s="46">
        <v>12415202.9</v>
      </c>
      <c r="J31" s="46">
        <v>10752904.6</v>
      </c>
      <c r="K31" s="46">
        <v>461188.3</v>
      </c>
      <c r="L31" s="46">
        <v>4512</v>
      </c>
      <c r="M31" s="46">
        <v>665521</v>
      </c>
      <c r="N31" s="46">
        <v>0</v>
      </c>
      <c r="O31" s="46">
        <v>446194</v>
      </c>
      <c r="P31" s="46">
        <v>12092.2</v>
      </c>
      <c r="Q31" s="46">
        <v>450.2</v>
      </c>
      <c r="R31" s="46">
        <v>1344</v>
      </c>
      <c r="S31" s="46">
        <v>0</v>
      </c>
      <c r="T31" s="46">
        <v>13092816.1</v>
      </c>
      <c r="U31" s="47">
        <v>19033</v>
      </c>
      <c r="V31" s="48">
        <v>-94787.51</v>
      </c>
      <c r="W31" s="46">
        <v>39</v>
      </c>
      <c r="X31" s="48">
        <v>64131.8</v>
      </c>
      <c r="Y31" s="48">
        <v>19033</v>
      </c>
      <c r="Z31" s="48">
        <v>180339.31</v>
      </c>
      <c r="AA31" s="49">
        <v>179732.31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1"/>
      <c r="W36" s="54"/>
      <c r="X36" s="54"/>
      <c r="Y36" s="54"/>
      <c r="Z36" s="54"/>
      <c r="AA36" s="54"/>
    </row>
    <row r="37" ht="17.25">
      <c r="V37" s="32"/>
    </row>
    <row r="38" ht="17.25">
      <c r="V38" s="8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T1:Y1"/>
    <mergeCell ref="A2:Y2"/>
    <mergeCell ref="A3:Y3"/>
    <mergeCell ref="A4:Y4"/>
    <mergeCell ref="A6:A7"/>
    <mergeCell ref="B6:B7"/>
    <mergeCell ref="X6:X8"/>
    <mergeCell ref="N6:O6"/>
    <mergeCell ref="M6:M8"/>
    <mergeCell ref="E6:E8"/>
    <mergeCell ref="AA6:AA8"/>
    <mergeCell ref="Z6:Z8"/>
    <mergeCell ref="Y6:Y8"/>
    <mergeCell ref="T6:T8"/>
    <mergeCell ref="P6:P8"/>
    <mergeCell ref="S7:S8"/>
    <mergeCell ref="R7:R8"/>
    <mergeCell ref="V6:V8"/>
    <mergeCell ref="U6:U8"/>
    <mergeCell ref="W6:W8"/>
    <mergeCell ref="C6:C8"/>
    <mergeCell ref="J6:L6"/>
    <mergeCell ref="I6:I8"/>
    <mergeCell ref="H7:H8"/>
    <mergeCell ref="K7:K8"/>
    <mergeCell ref="D6:D8"/>
    <mergeCell ref="G6:H6"/>
    <mergeCell ref="Q7:Q8"/>
    <mergeCell ref="Q6:S6"/>
    <mergeCell ref="O7:O8"/>
    <mergeCell ref="N7:N8"/>
    <mergeCell ref="J7:J8"/>
    <mergeCell ref="F6:F8"/>
    <mergeCell ref="L7:L8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Y1">
      <selection activeCell="AD6" sqref="AD6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188</v>
      </c>
      <c r="AB4" s="11"/>
    </row>
    <row r="5" spans="2:28" s="13" customFormat="1" ht="18" thickBot="1">
      <c r="B5" s="14"/>
      <c r="C5" s="15"/>
      <c r="D5" s="13" t="s">
        <v>276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83" t="s">
        <v>144</v>
      </c>
      <c r="C10" s="29">
        <v>100</v>
      </c>
      <c r="D10" s="34">
        <v>7310776</v>
      </c>
      <c r="E10" s="34">
        <v>6653924</v>
      </c>
      <c r="F10" s="34">
        <v>498970</v>
      </c>
      <c r="G10" s="34">
        <v>41510</v>
      </c>
      <c r="H10" s="34">
        <v>251637</v>
      </c>
      <c r="I10" s="34">
        <v>3612067</v>
      </c>
      <c r="J10" s="34">
        <v>1213058</v>
      </c>
      <c r="K10" s="34">
        <v>600167</v>
      </c>
      <c r="L10" s="34">
        <v>85555</v>
      </c>
      <c r="M10" s="34">
        <v>3550631</v>
      </c>
      <c r="N10" s="34">
        <v>0</v>
      </c>
      <c r="O10" s="34">
        <v>3229250</v>
      </c>
      <c r="P10" s="34">
        <v>647048</v>
      </c>
      <c r="Q10" s="34">
        <v>122971</v>
      </c>
      <c r="R10" s="34">
        <v>261333</v>
      </c>
      <c r="S10" s="34">
        <v>209943</v>
      </c>
      <c r="T10" s="34">
        <v>7809746</v>
      </c>
      <c r="U10" s="34">
        <v>6160686</v>
      </c>
      <c r="V10" s="30">
        <v>690052</v>
      </c>
      <c r="W10" s="34">
        <v>706</v>
      </c>
      <c r="X10" s="30">
        <v>6181750</v>
      </c>
      <c r="Y10" s="30">
        <v>6160686</v>
      </c>
      <c r="Z10" s="30">
        <v>5340087</v>
      </c>
      <c r="AA10" s="30">
        <v>5314239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49</v>
      </c>
      <c r="B11" s="83" t="s">
        <v>145</v>
      </c>
      <c r="C11" s="29">
        <v>100</v>
      </c>
      <c r="D11" s="34">
        <v>3301001</v>
      </c>
      <c r="E11" s="34">
        <v>3233013</v>
      </c>
      <c r="F11" s="34">
        <v>199673</v>
      </c>
      <c r="G11" s="34">
        <v>23245</v>
      </c>
      <c r="H11" s="34">
        <v>33444</v>
      </c>
      <c r="I11" s="34">
        <v>3054901</v>
      </c>
      <c r="J11" s="34">
        <v>1466508</v>
      </c>
      <c r="K11" s="34">
        <v>567404</v>
      </c>
      <c r="L11" s="34">
        <v>74081</v>
      </c>
      <c r="M11" s="34">
        <v>350396</v>
      </c>
      <c r="N11" s="34">
        <v>0</v>
      </c>
      <c r="O11" s="34">
        <v>153628</v>
      </c>
      <c r="P11" s="34">
        <v>95377</v>
      </c>
      <c r="Q11" s="34">
        <v>12032</v>
      </c>
      <c r="R11" s="34">
        <v>28573</v>
      </c>
      <c r="S11" s="34">
        <v>49154</v>
      </c>
      <c r="T11" s="34">
        <v>3500674</v>
      </c>
      <c r="U11" s="34">
        <v>803863</v>
      </c>
      <c r="V11" s="30">
        <v>-44287</v>
      </c>
      <c r="W11" s="34">
        <v>297</v>
      </c>
      <c r="X11" s="30">
        <v>850176</v>
      </c>
      <c r="Y11" s="30">
        <v>803863</v>
      </c>
      <c r="Z11" s="30">
        <v>901012</v>
      </c>
      <c r="AA11" s="30">
        <v>901012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163</v>
      </c>
      <c r="C12" s="29">
        <v>100</v>
      </c>
      <c r="D12" s="34">
        <v>0</v>
      </c>
      <c r="E12" s="34">
        <v>0</v>
      </c>
      <c r="F12" s="34">
        <v>5393</v>
      </c>
      <c r="G12" s="34">
        <v>378</v>
      </c>
      <c r="H12" s="34">
        <v>2683</v>
      </c>
      <c r="I12" s="34">
        <v>143</v>
      </c>
      <c r="J12" s="34">
        <v>100</v>
      </c>
      <c r="K12" s="34">
        <v>28</v>
      </c>
      <c r="L12" s="34">
        <v>15</v>
      </c>
      <c r="M12" s="34">
        <v>0</v>
      </c>
      <c r="N12" s="34">
        <v>0</v>
      </c>
      <c r="O12" s="34">
        <v>0</v>
      </c>
      <c r="P12" s="34">
        <v>5250</v>
      </c>
      <c r="Q12" s="34">
        <v>5250</v>
      </c>
      <c r="R12" s="34">
        <v>0</v>
      </c>
      <c r="S12" s="34">
        <v>0</v>
      </c>
      <c r="T12" s="34">
        <v>5393</v>
      </c>
      <c r="U12" s="34">
        <v>173786</v>
      </c>
      <c r="V12" s="30">
        <v>0</v>
      </c>
      <c r="W12" s="34">
        <v>42</v>
      </c>
      <c r="X12" s="30">
        <v>173786</v>
      </c>
      <c r="Y12" s="30">
        <v>173786</v>
      </c>
      <c r="Z12" s="30">
        <v>173786</v>
      </c>
      <c r="AA12" s="30">
        <v>173786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56</v>
      </c>
      <c r="C13" s="29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0">
        <v>0</v>
      </c>
      <c r="W13" s="34">
        <v>0</v>
      </c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56</v>
      </c>
      <c r="C14" s="29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0">
        <v>0</v>
      </c>
      <c r="W14" s="34">
        <v>0</v>
      </c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56</v>
      </c>
      <c r="C15" s="29"/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0">
        <v>0</v>
      </c>
      <c r="W15" s="34">
        <v>0</v>
      </c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56</v>
      </c>
      <c r="C16" s="29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0">
        <v>0</v>
      </c>
      <c r="W16" s="34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62">
        <v>10611777</v>
      </c>
      <c r="E31" s="62">
        <v>9886937</v>
      </c>
      <c r="F31" s="62">
        <v>704036</v>
      </c>
      <c r="G31" s="62">
        <v>65133</v>
      </c>
      <c r="H31" s="62">
        <v>287764</v>
      </c>
      <c r="I31" s="62">
        <v>6667111</v>
      </c>
      <c r="J31" s="62">
        <v>2679666</v>
      </c>
      <c r="K31" s="62">
        <v>1167599</v>
      </c>
      <c r="L31" s="62">
        <v>159651</v>
      </c>
      <c r="M31" s="62">
        <v>3901027</v>
      </c>
      <c r="N31" s="62">
        <v>0</v>
      </c>
      <c r="O31" s="62">
        <v>3382878</v>
      </c>
      <c r="P31" s="62">
        <v>747675</v>
      </c>
      <c r="Q31" s="62">
        <v>140253</v>
      </c>
      <c r="R31" s="62">
        <v>289906</v>
      </c>
      <c r="S31" s="62">
        <v>259097</v>
      </c>
      <c r="T31" s="34">
        <v>11315813</v>
      </c>
      <c r="U31" s="47">
        <v>7138335</v>
      </c>
      <c r="V31" s="48">
        <v>645765</v>
      </c>
      <c r="W31" s="62">
        <v>1045</v>
      </c>
      <c r="X31" s="48">
        <v>7205712</v>
      </c>
      <c r="Y31" s="48">
        <v>7138335</v>
      </c>
      <c r="Z31" s="48">
        <v>6414885</v>
      </c>
      <c r="AA31" s="49">
        <v>6389037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A6:A7"/>
    <mergeCell ref="B6:B7"/>
    <mergeCell ref="F6:F8"/>
    <mergeCell ref="E6:E8"/>
    <mergeCell ref="L7:L8"/>
    <mergeCell ref="G7:G8"/>
    <mergeCell ref="J7:J8"/>
    <mergeCell ref="C6:C8"/>
    <mergeCell ref="J6:L6"/>
    <mergeCell ref="I6:I8"/>
    <mergeCell ref="H7:H8"/>
    <mergeCell ref="K7:K8"/>
    <mergeCell ref="D6:D8"/>
    <mergeCell ref="G6:H6"/>
    <mergeCell ref="V6:V8"/>
    <mergeCell ref="U6:U8"/>
    <mergeCell ref="R7:R8"/>
    <mergeCell ref="Q7:Q8"/>
    <mergeCell ref="Q6:S6"/>
    <mergeCell ref="T1:Y1"/>
    <mergeCell ref="A2:Y2"/>
    <mergeCell ref="A3:Y3"/>
    <mergeCell ref="A4:Y4"/>
    <mergeCell ref="M6:M8"/>
    <mergeCell ref="O7:O8"/>
    <mergeCell ref="N7:N8"/>
    <mergeCell ref="N6:O6"/>
    <mergeCell ref="P6:P8"/>
    <mergeCell ref="S7:S8"/>
    <mergeCell ref="AA6:AA8"/>
    <mergeCell ref="Z6:Z8"/>
    <mergeCell ref="W6:W8"/>
    <mergeCell ref="X6:X8"/>
    <mergeCell ref="Y6:Y8"/>
    <mergeCell ref="T6:T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W1">
      <selection activeCell="AC4" sqref="AC4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177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279</v>
      </c>
      <c r="AB4" s="11"/>
    </row>
    <row r="5" spans="2:28" s="13" customFormat="1" ht="18" thickBot="1">
      <c r="B5" s="124" t="s">
        <v>278</v>
      </c>
      <c r="C5" s="15"/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3" t="s">
        <v>178</v>
      </c>
      <c r="C10" s="29">
        <v>100</v>
      </c>
      <c r="D10" s="34">
        <v>4736935</v>
      </c>
      <c r="E10" s="34">
        <v>4577493</v>
      </c>
      <c r="F10" s="34">
        <v>2294861</v>
      </c>
      <c r="G10" s="34">
        <v>1163755</v>
      </c>
      <c r="H10" s="34">
        <v>969599</v>
      </c>
      <c r="I10" s="34">
        <v>6347336</v>
      </c>
      <c r="J10" s="34">
        <v>2660000</v>
      </c>
      <c r="K10" s="34">
        <v>3288336</v>
      </c>
      <c r="L10" s="34">
        <v>399000</v>
      </c>
      <c r="M10" s="34">
        <v>371896</v>
      </c>
      <c r="N10" s="34">
        <v>0</v>
      </c>
      <c r="O10" s="34">
        <v>0</v>
      </c>
      <c r="P10" s="34">
        <v>312564</v>
      </c>
      <c r="Q10" s="34">
        <v>29743</v>
      </c>
      <c r="R10" s="34">
        <v>86020</v>
      </c>
      <c r="S10" s="34">
        <v>57485</v>
      </c>
      <c r="T10" s="34">
        <v>7031796</v>
      </c>
      <c r="U10" s="34">
        <v>2291274</v>
      </c>
      <c r="V10" s="30">
        <v>-887094.1</v>
      </c>
      <c r="W10" s="34">
        <v>300</v>
      </c>
      <c r="X10" s="30">
        <v>2779233.1000000006</v>
      </c>
      <c r="Y10" s="30">
        <v>2291274.0000000005</v>
      </c>
      <c r="Z10" s="30">
        <v>3734803.2</v>
      </c>
      <c r="AA10" s="30">
        <v>3086938.3000000003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179</v>
      </c>
      <c r="C11" s="29">
        <v>100</v>
      </c>
      <c r="D11" s="34">
        <v>9077</v>
      </c>
      <c r="E11" s="34">
        <v>8279</v>
      </c>
      <c r="F11" s="34">
        <v>44350</v>
      </c>
      <c r="G11" s="34">
        <v>1633</v>
      </c>
      <c r="H11" s="34">
        <v>31503</v>
      </c>
      <c r="I11" s="34">
        <v>39287</v>
      </c>
      <c r="J11" s="34">
        <v>5005</v>
      </c>
      <c r="K11" s="34">
        <v>31172</v>
      </c>
      <c r="L11" s="34">
        <v>3110</v>
      </c>
      <c r="M11" s="34">
        <v>890</v>
      </c>
      <c r="N11" s="34">
        <v>0</v>
      </c>
      <c r="O11" s="34">
        <v>0</v>
      </c>
      <c r="P11" s="34">
        <v>13250</v>
      </c>
      <c r="Q11" s="34">
        <v>977</v>
      </c>
      <c r="R11" s="34">
        <v>3584</v>
      </c>
      <c r="S11" s="34">
        <v>68</v>
      </c>
      <c r="T11" s="34">
        <v>53427</v>
      </c>
      <c r="U11" s="34">
        <v>319304.9</v>
      </c>
      <c r="V11" s="30">
        <v>5903</v>
      </c>
      <c r="W11" s="34">
        <v>34</v>
      </c>
      <c r="X11" s="30">
        <v>464751.8</v>
      </c>
      <c r="Y11" s="30">
        <v>319304.89999999997</v>
      </c>
      <c r="Z11" s="30">
        <v>457373.19999999995</v>
      </c>
      <c r="AA11" s="30">
        <v>449915.19999999995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180</v>
      </c>
      <c r="C12" s="29">
        <v>100</v>
      </c>
      <c r="D12" s="34">
        <v>36035</v>
      </c>
      <c r="E12" s="34">
        <v>32703</v>
      </c>
      <c r="F12" s="34">
        <v>15992</v>
      </c>
      <c r="G12" s="34">
        <v>7805</v>
      </c>
      <c r="H12" s="34">
        <v>4221</v>
      </c>
      <c r="I12" s="34">
        <v>7855</v>
      </c>
      <c r="J12" s="34">
        <v>15281</v>
      </c>
      <c r="K12" s="34">
        <v>-12237</v>
      </c>
      <c r="L12" s="34">
        <v>4006</v>
      </c>
      <c r="M12" s="34">
        <v>25247</v>
      </c>
      <c r="N12" s="34">
        <v>0</v>
      </c>
      <c r="O12" s="34">
        <v>23370</v>
      </c>
      <c r="P12" s="34">
        <v>18925</v>
      </c>
      <c r="Q12" s="34">
        <v>1600</v>
      </c>
      <c r="R12" s="34">
        <v>910</v>
      </c>
      <c r="S12" s="34">
        <v>0</v>
      </c>
      <c r="T12" s="34">
        <v>52027</v>
      </c>
      <c r="U12" s="34">
        <v>82222</v>
      </c>
      <c r="V12" s="30">
        <v>-14754</v>
      </c>
      <c r="W12" s="34">
        <v>70</v>
      </c>
      <c r="X12" s="30">
        <v>86856</v>
      </c>
      <c r="Y12" s="30">
        <v>82222</v>
      </c>
      <c r="Z12" s="30">
        <v>101610</v>
      </c>
      <c r="AA12" s="30">
        <v>96977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56</v>
      </c>
      <c r="C13" s="2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0">
        <v>0</v>
      </c>
      <c r="W13" s="35"/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56</v>
      </c>
      <c r="C14" s="2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0">
        <v>0</v>
      </c>
      <c r="W14" s="35"/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56</v>
      </c>
      <c r="C15" s="2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0">
        <v>0</v>
      </c>
      <c r="W15" s="35"/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56</v>
      </c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0">
        <v>0</v>
      </c>
      <c r="W16" s="35"/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0">
        <v>0</v>
      </c>
      <c r="W17" s="35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v>0</v>
      </c>
      <c r="W18" s="35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v>0</v>
      </c>
      <c r="W19" s="35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4"/>
      <c r="V20" s="30">
        <v>0</v>
      </c>
      <c r="W20" s="35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4"/>
      <c r="V21" s="30">
        <v>0</v>
      </c>
      <c r="W21" s="35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4"/>
      <c r="V22" s="30">
        <v>0</v>
      </c>
      <c r="W22" s="35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"/>
      <c r="V23" s="30">
        <v>0</v>
      </c>
      <c r="W23" s="35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v>0</v>
      </c>
      <c r="W24" s="35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v>0</v>
      </c>
      <c r="W25" s="35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v>0</v>
      </c>
      <c r="W26" s="35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v>0</v>
      </c>
      <c r="W27" s="35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v>0</v>
      </c>
      <c r="W28" s="35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0">
        <v>0</v>
      </c>
      <c r="W29" s="35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30">
        <v>0</v>
      </c>
      <c r="W30" s="40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46">
        <v>4782047</v>
      </c>
      <c r="E31" s="46">
        <v>4618475</v>
      </c>
      <c r="F31" s="46">
        <v>2355203</v>
      </c>
      <c r="G31" s="46">
        <v>1173193</v>
      </c>
      <c r="H31" s="46">
        <v>1005323</v>
      </c>
      <c r="I31" s="46">
        <v>6394478</v>
      </c>
      <c r="J31" s="46">
        <v>2680286</v>
      </c>
      <c r="K31" s="46">
        <v>3307271</v>
      </c>
      <c r="L31" s="46">
        <v>406116</v>
      </c>
      <c r="M31" s="46">
        <v>398033</v>
      </c>
      <c r="N31" s="46">
        <v>0</v>
      </c>
      <c r="O31" s="46">
        <v>23370</v>
      </c>
      <c r="P31" s="46">
        <v>344739</v>
      </c>
      <c r="Q31" s="46">
        <v>32320</v>
      </c>
      <c r="R31" s="46">
        <v>90514</v>
      </c>
      <c r="S31" s="46">
        <v>57553</v>
      </c>
      <c r="T31" s="46">
        <v>7137250</v>
      </c>
      <c r="U31" s="47">
        <v>2692800.9</v>
      </c>
      <c r="V31" s="48">
        <v>-895945.1</v>
      </c>
      <c r="W31" s="46">
        <v>404</v>
      </c>
      <c r="X31" s="48">
        <v>3330840.9000000004</v>
      </c>
      <c r="Y31" s="48">
        <v>2692800.9000000004</v>
      </c>
      <c r="Z31" s="48">
        <v>4293786.4</v>
      </c>
      <c r="AA31" s="49">
        <v>3633830.5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AA6:AA8"/>
    <mergeCell ref="T1:Y1"/>
    <mergeCell ref="A2:Y2"/>
    <mergeCell ref="A3:Y3"/>
    <mergeCell ref="A4:Y4"/>
    <mergeCell ref="A6:A7"/>
    <mergeCell ref="B6:B7"/>
    <mergeCell ref="T6:T8"/>
    <mergeCell ref="Q7:Q8"/>
    <mergeCell ref="Q6:S6"/>
    <mergeCell ref="G6:H6"/>
    <mergeCell ref="J7:J8"/>
    <mergeCell ref="M6:M8"/>
    <mergeCell ref="O7:O8"/>
    <mergeCell ref="N7:N8"/>
    <mergeCell ref="V6:V8"/>
    <mergeCell ref="U6:U8"/>
    <mergeCell ref="Z6:Z8"/>
    <mergeCell ref="W6:W8"/>
    <mergeCell ref="X6:X8"/>
    <mergeCell ref="N6:O6"/>
    <mergeCell ref="Y6:Y8"/>
    <mergeCell ref="P6:P8"/>
    <mergeCell ref="S7:S8"/>
    <mergeCell ref="R7:R8"/>
    <mergeCell ref="F6:F8"/>
    <mergeCell ref="E6:E8"/>
    <mergeCell ref="L7:L8"/>
    <mergeCell ref="G7:G8"/>
    <mergeCell ref="C6:C8"/>
    <mergeCell ref="J6:L6"/>
    <mergeCell ref="I6:I8"/>
    <mergeCell ref="H7:H8"/>
    <mergeCell ref="K7:K8"/>
    <mergeCell ref="D6:D8"/>
  </mergeCells>
  <hyperlinks>
    <hyperlink ref="A4:Y4" location="'23'!A1" display="ՀՀ ՔԱՂԱՔԱՑԻԱԿԱՆ ԱՎԻԱՑԻԱՅԻ ԿՈՄԻՏԵ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W4">
      <selection activeCell="AC7" sqref="AC7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189</v>
      </c>
      <c r="AB4" s="11"/>
    </row>
    <row r="5" spans="2:28" s="13" customFormat="1" ht="18" thickBot="1">
      <c r="B5" s="14" t="s">
        <v>19</v>
      </c>
      <c r="C5" s="15"/>
      <c r="D5" s="13" t="s">
        <v>280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3" t="s">
        <v>190</v>
      </c>
      <c r="C10" s="29">
        <v>100</v>
      </c>
      <c r="D10" s="34">
        <v>13413825.7</v>
      </c>
      <c r="E10" s="34">
        <v>10357408.3</v>
      </c>
      <c r="F10" s="34">
        <v>1522563.2</v>
      </c>
      <c r="G10" s="34">
        <v>36783</v>
      </c>
      <c r="H10" s="34">
        <v>397651.3</v>
      </c>
      <c r="I10" s="34">
        <v>4758883.1</v>
      </c>
      <c r="J10" s="34">
        <v>4202243</v>
      </c>
      <c r="K10" s="34">
        <v>556640.1</v>
      </c>
      <c r="L10" s="34">
        <v>0</v>
      </c>
      <c r="M10" s="34">
        <v>8917782.9</v>
      </c>
      <c r="N10" s="34">
        <v>4441395.7</v>
      </c>
      <c r="O10" s="34">
        <v>3990733</v>
      </c>
      <c r="P10" s="34">
        <v>1259722.8</v>
      </c>
      <c r="Q10" s="34">
        <v>60704.4</v>
      </c>
      <c r="R10" s="34">
        <v>83679.3</v>
      </c>
      <c r="S10" s="34">
        <v>97960.7</v>
      </c>
      <c r="T10" s="34">
        <v>14936388.9</v>
      </c>
      <c r="U10" s="34">
        <v>2509818.2</v>
      </c>
      <c r="V10" s="30">
        <v>-1220342.8</v>
      </c>
      <c r="W10" s="34">
        <v>899</v>
      </c>
      <c r="X10" s="30">
        <v>4172205.7</v>
      </c>
      <c r="Y10" s="30">
        <v>2509818.2</v>
      </c>
      <c r="Z10" s="30">
        <v>5196553.8999999985</v>
      </c>
      <c r="AA10" s="30">
        <v>3603082.1999999993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56</v>
      </c>
      <c r="C11" s="29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0">
        <v>0</v>
      </c>
      <c r="W11" s="35"/>
      <c r="X11" s="30">
        <v>0</v>
      </c>
      <c r="Y11" s="30">
        <v>0</v>
      </c>
      <c r="Z11" s="30">
        <v>0</v>
      </c>
      <c r="AA11" s="30">
        <v>0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56</v>
      </c>
      <c r="C12" s="29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0">
        <v>0</v>
      </c>
      <c r="W12" s="35"/>
      <c r="X12" s="30">
        <v>0</v>
      </c>
      <c r="Y12" s="30">
        <v>0</v>
      </c>
      <c r="Z12" s="30">
        <v>0</v>
      </c>
      <c r="AA12" s="30">
        <v>0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56</v>
      </c>
      <c r="C13" s="2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0">
        <v>0</v>
      </c>
      <c r="W13" s="35"/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56</v>
      </c>
      <c r="C14" s="2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0">
        <v>0</v>
      </c>
      <c r="W14" s="35"/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56</v>
      </c>
      <c r="C15" s="29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0">
        <v>0</v>
      </c>
      <c r="W15" s="35"/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56</v>
      </c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0">
        <v>0</v>
      </c>
      <c r="W16" s="35"/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0">
        <v>0</v>
      </c>
      <c r="W17" s="35"/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v>0</v>
      </c>
      <c r="W18" s="35"/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v>0</v>
      </c>
      <c r="W19" s="35"/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4"/>
      <c r="V20" s="30">
        <v>0</v>
      </c>
      <c r="W20" s="35"/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4"/>
      <c r="V21" s="30">
        <v>0</v>
      </c>
      <c r="W21" s="35"/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4"/>
      <c r="V22" s="30">
        <v>0</v>
      </c>
      <c r="W22" s="35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"/>
      <c r="V23" s="30">
        <v>0</v>
      </c>
      <c r="W23" s="35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v>0</v>
      </c>
      <c r="W24" s="35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v>0</v>
      </c>
      <c r="W25" s="35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v>0</v>
      </c>
      <c r="W26" s="35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v>0</v>
      </c>
      <c r="W27" s="35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v>0</v>
      </c>
      <c r="W28" s="35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0">
        <v>0</v>
      </c>
      <c r="W29" s="35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30">
        <v>0</v>
      </c>
      <c r="W30" s="40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46">
        <v>13413825.7</v>
      </c>
      <c r="E31" s="46">
        <v>10357408.3</v>
      </c>
      <c r="F31" s="46">
        <v>1522563.2</v>
      </c>
      <c r="G31" s="46">
        <v>36783</v>
      </c>
      <c r="H31" s="46">
        <v>397651.3</v>
      </c>
      <c r="I31" s="46">
        <v>4758883.1</v>
      </c>
      <c r="J31" s="46">
        <v>4202243</v>
      </c>
      <c r="K31" s="46">
        <v>556640.1</v>
      </c>
      <c r="L31" s="46">
        <v>0</v>
      </c>
      <c r="M31" s="46">
        <v>8917782.9</v>
      </c>
      <c r="N31" s="46">
        <v>4441395.7</v>
      </c>
      <c r="O31" s="46">
        <v>3990733</v>
      </c>
      <c r="P31" s="46">
        <v>1259722.8</v>
      </c>
      <c r="Q31" s="46">
        <v>60704.4</v>
      </c>
      <c r="R31" s="46">
        <v>83679.3</v>
      </c>
      <c r="S31" s="46">
        <v>97960.7</v>
      </c>
      <c r="T31" s="46">
        <v>14936388.9</v>
      </c>
      <c r="U31" s="47">
        <v>2509818.2</v>
      </c>
      <c r="V31" s="48">
        <v>-1220342.8</v>
      </c>
      <c r="W31" s="46">
        <v>899</v>
      </c>
      <c r="X31" s="48">
        <v>4172205.7</v>
      </c>
      <c r="Y31" s="48">
        <v>2509818.2</v>
      </c>
      <c r="Z31" s="48">
        <v>5196553.8999999985</v>
      </c>
      <c r="AA31" s="49">
        <v>3603082.1999999993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1"/>
      <c r="W36" s="54"/>
      <c r="X36" s="54"/>
      <c r="Y36" s="54"/>
      <c r="Z36" s="54"/>
      <c r="AA36" s="54"/>
    </row>
    <row r="37" ht="17.25">
      <c r="V37" s="32"/>
    </row>
    <row r="38" ht="17.25">
      <c r="V38" s="8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Y6:Y8"/>
    <mergeCell ref="N7:N8"/>
    <mergeCell ref="J7:J8"/>
    <mergeCell ref="H7:H8"/>
    <mergeCell ref="C6:C8"/>
    <mergeCell ref="D6:D8"/>
    <mergeCell ref="S7:S8"/>
    <mergeCell ref="K7:K8"/>
    <mergeCell ref="T6:T8"/>
    <mergeCell ref="P6:P8"/>
    <mergeCell ref="Q6:S6"/>
    <mergeCell ref="M6:M8"/>
    <mergeCell ref="I6:I8"/>
    <mergeCell ref="O7:O8"/>
    <mergeCell ref="N6:O6"/>
    <mergeCell ref="Q7:Q8"/>
    <mergeCell ref="R7:R8"/>
    <mergeCell ref="A6:A7"/>
    <mergeCell ref="B6:B7"/>
    <mergeCell ref="F6:F8"/>
    <mergeCell ref="E6:E8"/>
    <mergeCell ref="L7:L8"/>
    <mergeCell ref="G7:G8"/>
    <mergeCell ref="G6:H6"/>
    <mergeCell ref="J6:L6"/>
    <mergeCell ref="AA6:AA8"/>
    <mergeCell ref="V6:V8"/>
    <mergeCell ref="U6:U8"/>
    <mergeCell ref="Z6:Z8"/>
    <mergeCell ref="T1:Y1"/>
    <mergeCell ref="A2:Y2"/>
    <mergeCell ref="A3:Y3"/>
    <mergeCell ref="A4:Y4"/>
    <mergeCell ref="W6:W8"/>
    <mergeCell ref="X6:X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7">
      <selection activeCell="A1" sqref="A1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203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18</v>
      </c>
      <c r="AB4" s="11"/>
    </row>
    <row r="5" spans="2:28" s="13" customFormat="1" ht="18" thickBot="1">
      <c r="B5" s="14" t="s">
        <v>19</v>
      </c>
      <c r="C5" s="15"/>
      <c r="D5" s="13" t="s">
        <v>204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3" t="s">
        <v>205</v>
      </c>
      <c r="C10" s="29"/>
      <c r="D10" s="34">
        <v>6048.3</v>
      </c>
      <c r="E10" s="34">
        <v>5958.3</v>
      </c>
      <c r="F10" s="34">
        <v>60685</v>
      </c>
      <c r="G10" s="34">
        <v>5188.4</v>
      </c>
      <c r="H10" s="34">
        <v>28564.6</v>
      </c>
      <c r="I10" s="34">
        <v>29857.4</v>
      </c>
      <c r="J10" s="34">
        <v>100</v>
      </c>
      <c r="K10" s="34">
        <v>28757.4</v>
      </c>
      <c r="L10" s="34">
        <v>1000</v>
      </c>
      <c r="M10" s="34">
        <v>21011.2</v>
      </c>
      <c r="N10" s="34">
        <v>0</v>
      </c>
      <c r="O10" s="34">
        <v>21011.2</v>
      </c>
      <c r="P10" s="34">
        <v>15864.7</v>
      </c>
      <c r="Q10" s="34">
        <v>0</v>
      </c>
      <c r="R10" s="34">
        <v>7254.7</v>
      </c>
      <c r="S10" s="34">
        <v>178.3</v>
      </c>
      <c r="T10" s="34">
        <v>66733.3</v>
      </c>
      <c r="U10" s="34">
        <v>340228.2</v>
      </c>
      <c r="V10" s="30">
        <v>4052.3</v>
      </c>
      <c r="W10" s="34">
        <v>41</v>
      </c>
      <c r="X10" s="30">
        <v>340228.2</v>
      </c>
      <c r="Y10" s="30">
        <v>340228.2</v>
      </c>
      <c r="Z10" s="30">
        <v>335286.4</v>
      </c>
      <c r="AA10" s="30">
        <v>335286.4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56</v>
      </c>
      <c r="C11" s="29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0">
        <v>0</v>
      </c>
      <c r="W11" s="34">
        <v>0</v>
      </c>
      <c r="X11" s="30">
        <v>0</v>
      </c>
      <c r="Y11" s="30">
        <v>0</v>
      </c>
      <c r="Z11" s="30">
        <v>0</v>
      </c>
      <c r="AA11" s="30">
        <v>0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56</v>
      </c>
      <c r="C12" s="29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0">
        <v>0</v>
      </c>
      <c r="W12" s="34">
        <v>0</v>
      </c>
      <c r="X12" s="30">
        <v>0</v>
      </c>
      <c r="Y12" s="30">
        <v>0</v>
      </c>
      <c r="Z12" s="30">
        <v>0</v>
      </c>
      <c r="AA12" s="30">
        <v>0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56</v>
      </c>
      <c r="C13" s="29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0">
        <v>0</v>
      </c>
      <c r="W13" s="34">
        <v>0</v>
      </c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56</v>
      </c>
      <c r="C14" s="29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0">
        <v>0</v>
      </c>
      <c r="W14" s="34">
        <v>0</v>
      </c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56</v>
      </c>
      <c r="C15" s="29"/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0">
        <v>0</v>
      </c>
      <c r="W15" s="34">
        <v>0</v>
      </c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56</v>
      </c>
      <c r="C16" s="29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0">
        <v>0</v>
      </c>
      <c r="W16" s="34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62">
        <v>6048.3</v>
      </c>
      <c r="E31" s="62">
        <v>5958.3</v>
      </c>
      <c r="F31" s="62">
        <v>60685</v>
      </c>
      <c r="G31" s="62">
        <v>5188.4</v>
      </c>
      <c r="H31" s="62">
        <v>28564.6</v>
      </c>
      <c r="I31" s="62">
        <v>29857.4</v>
      </c>
      <c r="J31" s="62">
        <v>100</v>
      </c>
      <c r="K31" s="62">
        <v>28757.4</v>
      </c>
      <c r="L31" s="62">
        <v>1000</v>
      </c>
      <c r="M31" s="62">
        <v>21011.2</v>
      </c>
      <c r="N31" s="62">
        <v>0</v>
      </c>
      <c r="O31" s="62">
        <v>21011.2</v>
      </c>
      <c r="P31" s="62">
        <v>15864.7</v>
      </c>
      <c r="Q31" s="62">
        <v>0</v>
      </c>
      <c r="R31" s="62">
        <v>7254.7</v>
      </c>
      <c r="S31" s="62">
        <v>178.3</v>
      </c>
      <c r="T31" s="62">
        <v>66733.3</v>
      </c>
      <c r="U31" s="47">
        <v>340228.2</v>
      </c>
      <c r="V31" s="48">
        <v>4052.3</v>
      </c>
      <c r="W31" s="62">
        <v>41</v>
      </c>
      <c r="X31" s="48">
        <v>340228.2</v>
      </c>
      <c r="Y31" s="48">
        <v>340228.2</v>
      </c>
      <c r="Z31" s="48">
        <v>335286.4</v>
      </c>
      <c r="AA31" s="49">
        <v>335286.4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A2:Y2"/>
    <mergeCell ref="A3:Y3"/>
    <mergeCell ref="T1:Y1"/>
    <mergeCell ref="A4:Y4"/>
    <mergeCell ref="A6:A7"/>
    <mergeCell ref="B6:B7"/>
    <mergeCell ref="C6:C8"/>
    <mergeCell ref="D6:D8"/>
    <mergeCell ref="E6:E8"/>
    <mergeCell ref="F6:F8"/>
    <mergeCell ref="G6:H6"/>
    <mergeCell ref="I6:I8"/>
    <mergeCell ref="M6:M8"/>
    <mergeCell ref="N6:O6"/>
    <mergeCell ref="P6:P8"/>
    <mergeCell ref="Q6:S6"/>
    <mergeCell ref="J6:L6"/>
    <mergeCell ref="S7:S8"/>
    <mergeCell ref="T6:T8"/>
    <mergeCell ref="N7:N8"/>
    <mergeCell ref="O7:O8"/>
    <mergeCell ref="Q7:Q8"/>
    <mergeCell ref="R7:R8"/>
    <mergeCell ref="G7:G8"/>
    <mergeCell ref="H7:H8"/>
    <mergeCell ref="J7:J8"/>
    <mergeCell ref="K7:K8"/>
    <mergeCell ref="L7:L8"/>
    <mergeCell ref="W6:W8"/>
    <mergeCell ref="X6:X8"/>
    <mergeCell ref="Y6:Y8"/>
    <mergeCell ref="Z6:Z8"/>
    <mergeCell ref="AA6:AA8"/>
    <mergeCell ref="U6:U8"/>
    <mergeCell ref="V6:V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191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208</v>
      </c>
      <c r="AB4" s="11"/>
    </row>
    <row r="5" spans="2:28" s="13" customFormat="1" ht="18" thickBot="1">
      <c r="B5" s="14" t="s">
        <v>206</v>
      </c>
      <c r="C5" s="15"/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7" t="s">
        <v>191</v>
      </c>
      <c r="C10" s="29">
        <v>100</v>
      </c>
      <c r="D10" s="34">
        <v>13118</v>
      </c>
      <c r="E10" s="34">
        <v>13053</v>
      </c>
      <c r="F10" s="34">
        <v>21967</v>
      </c>
      <c r="G10" s="34">
        <v>15822</v>
      </c>
      <c r="H10" s="34">
        <v>15</v>
      </c>
      <c r="I10" s="34">
        <v>18207</v>
      </c>
      <c r="J10" s="34">
        <v>4500</v>
      </c>
      <c r="K10" s="34">
        <v>12892</v>
      </c>
      <c r="L10" s="34">
        <v>815</v>
      </c>
      <c r="M10" s="34">
        <v>2674</v>
      </c>
      <c r="N10" s="34">
        <v>2674</v>
      </c>
      <c r="O10" s="34">
        <v>0</v>
      </c>
      <c r="P10" s="34">
        <v>14205</v>
      </c>
      <c r="Q10" s="34">
        <v>23</v>
      </c>
      <c r="R10" s="34">
        <v>6104</v>
      </c>
      <c r="S10" s="34">
        <v>7651</v>
      </c>
      <c r="T10" s="34">
        <v>35086</v>
      </c>
      <c r="U10" s="34">
        <v>157741</v>
      </c>
      <c r="V10" s="30">
        <v>-92</v>
      </c>
      <c r="W10" s="34">
        <v>49</v>
      </c>
      <c r="X10" s="30">
        <v>158480</v>
      </c>
      <c r="Y10" s="30">
        <v>157741</v>
      </c>
      <c r="Z10" s="30">
        <v>158351</v>
      </c>
      <c r="AA10" s="30">
        <v>158351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56</v>
      </c>
      <c r="C11" s="29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0">
        <v>0</v>
      </c>
      <c r="W11" s="34">
        <v>0</v>
      </c>
      <c r="X11" s="30">
        <v>0</v>
      </c>
      <c r="Y11" s="30">
        <v>0</v>
      </c>
      <c r="Z11" s="30">
        <v>0</v>
      </c>
      <c r="AA11" s="30">
        <v>0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56</v>
      </c>
      <c r="C12" s="29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0">
        <v>0</v>
      </c>
      <c r="W12" s="34">
        <v>0</v>
      </c>
      <c r="X12" s="30">
        <v>0</v>
      </c>
      <c r="Y12" s="30">
        <v>0</v>
      </c>
      <c r="Z12" s="30">
        <v>0</v>
      </c>
      <c r="AA12" s="30">
        <v>0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56</v>
      </c>
      <c r="C13" s="29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0">
        <v>0</v>
      </c>
      <c r="W13" s="34">
        <v>0</v>
      </c>
      <c r="X13" s="30">
        <v>0</v>
      </c>
      <c r="Y13" s="30">
        <v>0</v>
      </c>
      <c r="Z13" s="30">
        <v>0</v>
      </c>
      <c r="AA13" s="30">
        <v>0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56</v>
      </c>
      <c r="C14" s="29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0">
        <v>0</v>
      </c>
      <c r="W14" s="34">
        <v>0</v>
      </c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56</v>
      </c>
      <c r="C15" s="29"/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0">
        <v>0</v>
      </c>
      <c r="W15" s="34">
        <v>0</v>
      </c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56</v>
      </c>
      <c r="C16" s="29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0">
        <v>0</v>
      </c>
      <c r="W16" s="34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62">
        <v>13118</v>
      </c>
      <c r="E31" s="62">
        <v>13053</v>
      </c>
      <c r="F31" s="62">
        <v>21967</v>
      </c>
      <c r="G31" s="62">
        <v>15822</v>
      </c>
      <c r="H31" s="62">
        <v>15</v>
      </c>
      <c r="I31" s="62">
        <v>18207</v>
      </c>
      <c r="J31" s="62">
        <v>4500</v>
      </c>
      <c r="K31" s="62">
        <v>12892</v>
      </c>
      <c r="L31" s="62">
        <v>815</v>
      </c>
      <c r="M31" s="62">
        <v>2674</v>
      </c>
      <c r="N31" s="62">
        <v>2674</v>
      </c>
      <c r="O31" s="62">
        <v>0</v>
      </c>
      <c r="P31" s="62">
        <v>14205</v>
      </c>
      <c r="Q31" s="62">
        <v>23</v>
      </c>
      <c r="R31" s="62">
        <v>6104</v>
      </c>
      <c r="S31" s="62">
        <v>7651</v>
      </c>
      <c r="T31" s="62">
        <v>35086</v>
      </c>
      <c r="U31" s="47">
        <v>157741</v>
      </c>
      <c r="V31" s="48">
        <v>-92</v>
      </c>
      <c r="W31" s="62">
        <v>49</v>
      </c>
      <c r="X31" s="48">
        <v>158480</v>
      </c>
      <c r="Y31" s="48">
        <v>157741</v>
      </c>
      <c r="Z31" s="48">
        <v>158351</v>
      </c>
      <c r="AA31" s="49">
        <v>158351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AA6:AA8"/>
    <mergeCell ref="V6:V8"/>
    <mergeCell ref="U6:U8"/>
    <mergeCell ref="Z6:Z8"/>
    <mergeCell ref="P6:P8"/>
    <mergeCell ref="S7:S8"/>
    <mergeCell ref="R7:R8"/>
    <mergeCell ref="Q7:Q8"/>
    <mergeCell ref="X6:X8"/>
    <mergeCell ref="Y6:Y8"/>
    <mergeCell ref="B6:B7"/>
    <mergeCell ref="F6:F8"/>
    <mergeCell ref="E6:E8"/>
    <mergeCell ref="L7:L8"/>
    <mergeCell ref="G6:H6"/>
    <mergeCell ref="M6:M8"/>
    <mergeCell ref="G7:G8"/>
    <mergeCell ref="K7:K8"/>
    <mergeCell ref="T1:Y1"/>
    <mergeCell ref="A2:Y2"/>
    <mergeCell ref="A3:Y3"/>
    <mergeCell ref="A4:Y4"/>
    <mergeCell ref="W6:W8"/>
    <mergeCell ref="C6:C8"/>
    <mergeCell ref="J6:L6"/>
    <mergeCell ref="I6:I8"/>
    <mergeCell ref="H7:H8"/>
    <mergeCell ref="A6:A7"/>
    <mergeCell ref="T6:T8"/>
    <mergeCell ref="D6:D8"/>
    <mergeCell ref="Q6:S6"/>
    <mergeCell ref="J7:J8"/>
    <mergeCell ref="O7:O8"/>
    <mergeCell ref="N7:N8"/>
    <mergeCell ref="N6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209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218</v>
      </c>
      <c r="AB4" s="11"/>
    </row>
    <row r="5" spans="2:28" s="13" customFormat="1" ht="18" thickBot="1">
      <c r="B5" s="14" t="s">
        <v>19</v>
      </c>
      <c r="C5" s="15"/>
      <c r="D5" s="13" t="s">
        <v>210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3" t="s">
        <v>211</v>
      </c>
      <c r="C10" s="29">
        <v>100</v>
      </c>
      <c r="D10" s="34">
        <v>30346</v>
      </c>
      <c r="E10" s="34">
        <v>30346</v>
      </c>
      <c r="F10" s="34">
        <v>59028</v>
      </c>
      <c r="G10" s="34">
        <v>2743</v>
      </c>
      <c r="H10" s="34">
        <v>58</v>
      </c>
      <c r="I10" s="34">
        <v>38908</v>
      </c>
      <c r="J10" s="34">
        <v>50</v>
      </c>
      <c r="K10" s="34">
        <v>38858</v>
      </c>
      <c r="L10" s="34">
        <v>0</v>
      </c>
      <c r="M10" s="34">
        <v>30346</v>
      </c>
      <c r="N10" s="34">
        <v>0</v>
      </c>
      <c r="O10" s="34">
        <v>30346</v>
      </c>
      <c r="P10" s="34">
        <v>20120</v>
      </c>
      <c r="Q10" s="34">
        <v>4809</v>
      </c>
      <c r="R10" s="34">
        <v>1498</v>
      </c>
      <c r="S10" s="34">
        <v>11227</v>
      </c>
      <c r="T10" s="34">
        <v>89374</v>
      </c>
      <c r="U10" s="34">
        <v>19520</v>
      </c>
      <c r="V10" s="30">
        <v>0</v>
      </c>
      <c r="W10" s="34">
        <v>37</v>
      </c>
      <c r="X10" s="30">
        <v>66208.9</v>
      </c>
      <c r="Y10" s="30">
        <v>65008.9</v>
      </c>
      <c r="Z10" s="30">
        <v>66208.9</v>
      </c>
      <c r="AA10" s="30">
        <v>64552.9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212</v>
      </c>
      <c r="C11" s="29">
        <v>100</v>
      </c>
      <c r="D11" s="34">
        <v>341722</v>
      </c>
      <c r="E11" s="34">
        <v>341663</v>
      </c>
      <c r="F11" s="34">
        <v>156986</v>
      </c>
      <c r="G11" s="34">
        <v>11282</v>
      </c>
      <c r="H11" s="34">
        <v>42166</v>
      </c>
      <c r="I11" s="34">
        <v>407453</v>
      </c>
      <c r="J11" s="34">
        <v>281910</v>
      </c>
      <c r="K11" s="34">
        <v>121184</v>
      </c>
      <c r="L11" s="34">
        <v>4359</v>
      </c>
      <c r="M11" s="34">
        <v>83990</v>
      </c>
      <c r="N11" s="34">
        <v>23276</v>
      </c>
      <c r="O11" s="34">
        <v>60714</v>
      </c>
      <c r="P11" s="34">
        <v>7265</v>
      </c>
      <c r="Q11" s="34">
        <v>3535</v>
      </c>
      <c r="R11" s="34">
        <v>2683</v>
      </c>
      <c r="S11" s="34">
        <v>0</v>
      </c>
      <c r="T11" s="34">
        <v>498708</v>
      </c>
      <c r="U11" s="34">
        <v>148571</v>
      </c>
      <c r="V11" s="30">
        <v>1606</v>
      </c>
      <c r="W11" s="34">
        <v>38</v>
      </c>
      <c r="X11" s="30">
        <v>164914</v>
      </c>
      <c r="Y11" s="30">
        <v>148571</v>
      </c>
      <c r="Z11" s="30">
        <v>163308</v>
      </c>
      <c r="AA11" s="30">
        <v>148974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213</v>
      </c>
      <c r="C12" s="29">
        <v>100</v>
      </c>
      <c r="D12" s="34">
        <v>82884</v>
      </c>
      <c r="E12" s="34">
        <v>82884</v>
      </c>
      <c r="F12" s="34">
        <v>19551</v>
      </c>
      <c r="G12" s="34">
        <v>4021</v>
      </c>
      <c r="H12" s="34">
        <v>605</v>
      </c>
      <c r="I12" s="34">
        <v>20392</v>
      </c>
      <c r="J12" s="34">
        <v>50</v>
      </c>
      <c r="K12" s="34">
        <v>20342</v>
      </c>
      <c r="L12" s="34">
        <v>0</v>
      </c>
      <c r="M12" s="34">
        <v>59189</v>
      </c>
      <c r="N12" s="34">
        <v>0</v>
      </c>
      <c r="O12" s="34">
        <v>59189</v>
      </c>
      <c r="P12" s="34">
        <v>22854</v>
      </c>
      <c r="Q12" s="34">
        <v>16594</v>
      </c>
      <c r="R12" s="34">
        <v>6260</v>
      </c>
      <c r="S12" s="34">
        <v>0</v>
      </c>
      <c r="T12" s="34">
        <v>102435</v>
      </c>
      <c r="U12" s="34">
        <v>77762</v>
      </c>
      <c r="V12" s="30">
        <v>1152</v>
      </c>
      <c r="W12" s="34">
        <v>22</v>
      </c>
      <c r="X12" s="30">
        <v>86487</v>
      </c>
      <c r="Y12" s="30">
        <v>77762</v>
      </c>
      <c r="Z12" s="30">
        <v>85335</v>
      </c>
      <c r="AA12" s="30">
        <v>45544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214</v>
      </c>
      <c r="C13" s="29">
        <v>100</v>
      </c>
      <c r="D13" s="34">
        <v>1441989</v>
      </c>
      <c r="E13" s="34">
        <v>4336</v>
      </c>
      <c r="F13" s="34">
        <v>2114882</v>
      </c>
      <c r="G13" s="34">
        <v>18801</v>
      </c>
      <c r="H13" s="34">
        <v>85386</v>
      </c>
      <c r="I13" s="34">
        <v>2409927</v>
      </c>
      <c r="J13" s="34">
        <v>1500000</v>
      </c>
      <c r="K13" s="34">
        <v>428378</v>
      </c>
      <c r="L13" s="34">
        <v>450000</v>
      </c>
      <c r="M13" s="34">
        <v>8387</v>
      </c>
      <c r="N13" s="34">
        <v>0</v>
      </c>
      <c r="O13" s="34">
        <v>0</v>
      </c>
      <c r="P13" s="34">
        <v>1138557</v>
      </c>
      <c r="Q13" s="34">
        <v>286994</v>
      </c>
      <c r="R13" s="34">
        <v>11888</v>
      </c>
      <c r="S13" s="34">
        <v>0</v>
      </c>
      <c r="T13" s="34">
        <v>3556871</v>
      </c>
      <c r="U13" s="34">
        <v>11888</v>
      </c>
      <c r="V13" s="30">
        <v>137316</v>
      </c>
      <c r="W13" s="34">
        <v>19</v>
      </c>
      <c r="X13" s="30">
        <v>297672</v>
      </c>
      <c r="Y13" s="30">
        <v>15188</v>
      </c>
      <c r="Z13" s="30">
        <v>130012</v>
      </c>
      <c r="AA13" s="30">
        <v>95571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215</v>
      </c>
      <c r="C14" s="29">
        <v>100</v>
      </c>
      <c r="D14" s="34">
        <v>134371</v>
      </c>
      <c r="E14" s="34">
        <v>93431</v>
      </c>
      <c r="F14" s="34">
        <v>344573</v>
      </c>
      <c r="G14" s="34">
        <v>0</v>
      </c>
      <c r="H14" s="34">
        <v>70169</v>
      </c>
      <c r="I14" s="34">
        <v>5341</v>
      </c>
      <c r="J14" s="34">
        <v>5341</v>
      </c>
      <c r="K14" s="34">
        <v>0</v>
      </c>
      <c r="L14" s="34">
        <v>0</v>
      </c>
      <c r="M14" s="34">
        <v>189599</v>
      </c>
      <c r="N14" s="34">
        <v>101409</v>
      </c>
      <c r="O14" s="34">
        <v>88190</v>
      </c>
      <c r="P14" s="34">
        <v>284004</v>
      </c>
      <c r="Q14" s="34">
        <v>162944</v>
      </c>
      <c r="R14" s="34">
        <v>20281</v>
      </c>
      <c r="S14" s="34">
        <v>0</v>
      </c>
      <c r="T14" s="34">
        <v>478944</v>
      </c>
      <c r="U14" s="34">
        <v>1149267</v>
      </c>
      <c r="V14" s="30">
        <v>0</v>
      </c>
      <c r="W14" s="34">
        <v>15</v>
      </c>
      <c r="X14" s="30">
        <v>1149267</v>
      </c>
      <c r="Y14" s="30">
        <v>1149267</v>
      </c>
      <c r="Z14" s="30">
        <v>1148285</v>
      </c>
      <c r="AA14" s="30">
        <v>1076711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216</v>
      </c>
      <c r="C15" s="29">
        <v>100</v>
      </c>
      <c r="D15" s="34">
        <v>75749</v>
      </c>
      <c r="E15" s="34">
        <v>68469</v>
      </c>
      <c r="F15" s="34">
        <v>107082</v>
      </c>
      <c r="G15" s="34">
        <v>0</v>
      </c>
      <c r="H15" s="34">
        <v>71258</v>
      </c>
      <c r="I15" s="34">
        <v>50</v>
      </c>
      <c r="J15" s="34">
        <v>50</v>
      </c>
      <c r="K15" s="34">
        <v>0</v>
      </c>
      <c r="L15" s="34">
        <v>0</v>
      </c>
      <c r="M15" s="34">
        <v>75749</v>
      </c>
      <c r="N15" s="34">
        <v>0</v>
      </c>
      <c r="O15" s="34">
        <v>75749</v>
      </c>
      <c r="P15" s="34">
        <v>107032</v>
      </c>
      <c r="Q15" s="34">
        <v>127</v>
      </c>
      <c r="R15" s="34">
        <v>970</v>
      </c>
      <c r="S15" s="34">
        <v>0</v>
      </c>
      <c r="T15" s="34">
        <v>182831</v>
      </c>
      <c r="U15" s="34">
        <v>117158</v>
      </c>
      <c r="V15" s="30">
        <v>0</v>
      </c>
      <c r="W15" s="34">
        <v>52</v>
      </c>
      <c r="X15" s="30">
        <v>117158</v>
      </c>
      <c r="Y15" s="30">
        <v>117158</v>
      </c>
      <c r="Z15" s="30">
        <v>126183.50000000001</v>
      </c>
      <c r="AA15" s="30">
        <v>124815.8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217</v>
      </c>
      <c r="C16" s="29">
        <v>100</v>
      </c>
      <c r="D16" s="34">
        <v>648957</v>
      </c>
      <c r="E16" s="34">
        <v>519358</v>
      </c>
      <c r="F16" s="34">
        <v>426724</v>
      </c>
      <c r="G16" s="34">
        <v>91235</v>
      </c>
      <c r="H16" s="34">
        <v>306686</v>
      </c>
      <c r="I16" s="34">
        <v>474445</v>
      </c>
      <c r="J16" s="34">
        <v>244749</v>
      </c>
      <c r="K16" s="34">
        <v>165560</v>
      </c>
      <c r="L16" s="34">
        <v>30049</v>
      </c>
      <c r="M16" s="34">
        <v>414944</v>
      </c>
      <c r="N16" s="34">
        <v>0</v>
      </c>
      <c r="O16" s="34">
        <v>414944</v>
      </c>
      <c r="P16" s="34">
        <v>186292</v>
      </c>
      <c r="Q16" s="34">
        <v>14602</v>
      </c>
      <c r="R16" s="34">
        <v>79724</v>
      </c>
      <c r="S16" s="34">
        <v>58</v>
      </c>
      <c r="T16" s="34">
        <v>1075681</v>
      </c>
      <c r="U16" s="34">
        <v>850811</v>
      </c>
      <c r="V16" s="30">
        <v>120300</v>
      </c>
      <c r="W16" s="34">
        <v>191</v>
      </c>
      <c r="X16" s="30">
        <v>995545</v>
      </c>
      <c r="Y16" s="30">
        <v>850811</v>
      </c>
      <c r="Z16" s="30">
        <v>848837</v>
      </c>
      <c r="AA16" s="30">
        <v>515256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62">
        <v>2756018</v>
      </c>
      <c r="E31" s="62">
        <v>1140487</v>
      </c>
      <c r="F31" s="62">
        <v>3228826</v>
      </c>
      <c r="G31" s="62">
        <v>128082</v>
      </c>
      <c r="H31" s="62">
        <v>576328</v>
      </c>
      <c r="I31" s="62">
        <v>3356516</v>
      </c>
      <c r="J31" s="62">
        <v>2032150</v>
      </c>
      <c r="K31" s="62">
        <v>774322</v>
      </c>
      <c r="L31" s="62">
        <v>484408</v>
      </c>
      <c r="M31" s="62">
        <v>862204</v>
      </c>
      <c r="N31" s="62">
        <v>124685</v>
      </c>
      <c r="O31" s="62">
        <v>729132</v>
      </c>
      <c r="P31" s="62">
        <v>1766124</v>
      </c>
      <c r="Q31" s="62">
        <v>489605</v>
      </c>
      <c r="R31" s="62">
        <v>123304</v>
      </c>
      <c r="S31" s="62">
        <v>11285</v>
      </c>
      <c r="T31" s="62">
        <v>5984844</v>
      </c>
      <c r="U31" s="47">
        <v>2374977</v>
      </c>
      <c r="V31" s="48">
        <v>260374</v>
      </c>
      <c r="W31" s="62">
        <v>374</v>
      </c>
      <c r="X31" s="48">
        <v>2877251.9</v>
      </c>
      <c r="Y31" s="48">
        <v>2423765.9</v>
      </c>
      <c r="Z31" s="48">
        <v>2568169.4</v>
      </c>
      <c r="AA31" s="49">
        <v>2071424.7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AA6:AA8"/>
    <mergeCell ref="Z6:Z8"/>
    <mergeCell ref="W6:W8"/>
    <mergeCell ref="X6:X8"/>
    <mergeCell ref="Y6:Y8"/>
    <mergeCell ref="T6:T8"/>
    <mergeCell ref="T1:Y1"/>
    <mergeCell ref="A2:Y2"/>
    <mergeCell ref="A3:Y3"/>
    <mergeCell ref="A4:Y4"/>
    <mergeCell ref="M6:M8"/>
    <mergeCell ref="O7:O8"/>
    <mergeCell ref="N7:N8"/>
    <mergeCell ref="N6:O6"/>
    <mergeCell ref="P6:P8"/>
    <mergeCell ref="S7:S8"/>
    <mergeCell ref="H7:H8"/>
    <mergeCell ref="K7:K8"/>
    <mergeCell ref="D6:D8"/>
    <mergeCell ref="G6:H6"/>
    <mergeCell ref="V6:V8"/>
    <mergeCell ref="U6:U8"/>
    <mergeCell ref="R7:R8"/>
    <mergeCell ref="Q7:Q8"/>
    <mergeCell ref="Q6:S6"/>
    <mergeCell ref="A6:A7"/>
    <mergeCell ref="B6:B7"/>
    <mergeCell ref="F6:F8"/>
    <mergeCell ref="E6:E8"/>
    <mergeCell ref="L7:L8"/>
    <mergeCell ref="G7:G8"/>
    <mergeCell ref="J7:J8"/>
    <mergeCell ref="C6:C8"/>
    <mergeCell ref="J6:L6"/>
    <mergeCell ref="I6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hidden="1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s="66" customFormat="1" ht="45" customHeight="1">
      <c r="T1" s="131"/>
      <c r="U1" s="131"/>
      <c r="V1" s="131"/>
      <c r="W1" s="131"/>
      <c r="X1" s="131"/>
      <c r="Y1" s="131"/>
      <c r="Z1" s="99"/>
      <c r="AA1" s="99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0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97" customFormat="1" ht="26.25" customHeight="1">
      <c r="A4" s="134" t="s">
        <v>173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64"/>
      <c r="AA4" s="65" t="s">
        <v>220</v>
      </c>
      <c r="AB4" s="96"/>
    </row>
    <row r="5" spans="2:28" s="66" customFormat="1" ht="18" thickBot="1">
      <c r="B5" s="67" t="s">
        <v>19</v>
      </c>
      <c r="C5" s="68"/>
      <c r="D5" s="106" t="s">
        <v>221</v>
      </c>
      <c r="N5" s="107"/>
      <c r="U5" s="69"/>
      <c r="AA5" s="70" t="s">
        <v>20</v>
      </c>
      <c r="AB5" s="9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194.25" customHeight="1" thickBo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2.25" customHeight="1" hidden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71" t="s">
        <v>49</v>
      </c>
      <c r="B10" s="72" t="s">
        <v>74</v>
      </c>
      <c r="C10" s="73">
        <v>100</v>
      </c>
      <c r="D10" s="74">
        <v>134399563</v>
      </c>
      <c r="E10" s="74">
        <v>108936393</v>
      </c>
      <c r="F10" s="74">
        <v>39141002</v>
      </c>
      <c r="G10" s="74">
        <v>3736331</v>
      </c>
      <c r="H10" s="74">
        <v>1876</v>
      </c>
      <c r="I10" s="74">
        <v>34698194</v>
      </c>
      <c r="J10" s="74">
        <v>14663599</v>
      </c>
      <c r="K10" s="74">
        <v>17494446</v>
      </c>
      <c r="L10" s="74">
        <v>954943</v>
      </c>
      <c r="M10" s="74">
        <v>115813234</v>
      </c>
      <c r="N10" s="74">
        <v>102395828</v>
      </c>
      <c r="O10" s="74">
        <v>11902941</v>
      </c>
      <c r="P10" s="74">
        <v>23029137</v>
      </c>
      <c r="Q10" s="74">
        <v>1897356</v>
      </c>
      <c r="R10" s="74">
        <v>320543</v>
      </c>
      <c r="S10" s="74">
        <v>345238</v>
      </c>
      <c r="T10" s="74">
        <v>173540565</v>
      </c>
      <c r="U10" s="74">
        <v>29410271</v>
      </c>
      <c r="V10" s="30">
        <v>-12797312</v>
      </c>
      <c r="W10" s="74">
        <v>1627</v>
      </c>
      <c r="X10" s="30">
        <v>33121115</v>
      </c>
      <c r="Y10" s="30">
        <v>29410271</v>
      </c>
      <c r="Z10" s="30">
        <v>46303193</v>
      </c>
      <c r="AA10" s="30">
        <v>33330407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71" t="s">
        <v>50</v>
      </c>
      <c r="B11" s="72" t="s">
        <v>75</v>
      </c>
      <c r="C11" s="73">
        <v>100</v>
      </c>
      <c r="D11" s="74">
        <v>118381112</v>
      </c>
      <c r="E11" s="74">
        <v>117343926</v>
      </c>
      <c r="F11" s="74">
        <v>25637062</v>
      </c>
      <c r="G11" s="74">
        <v>7841894</v>
      </c>
      <c r="H11" s="74">
        <v>11234752</v>
      </c>
      <c r="I11" s="74">
        <v>-10276276</v>
      </c>
      <c r="J11" s="74">
        <v>1852615</v>
      </c>
      <c r="K11" s="74">
        <v>-28462734</v>
      </c>
      <c r="L11" s="74">
        <v>0</v>
      </c>
      <c r="M11" s="74">
        <v>124417713</v>
      </c>
      <c r="N11" s="74">
        <v>124417713</v>
      </c>
      <c r="O11" s="74">
        <v>0</v>
      </c>
      <c r="P11" s="74">
        <v>29876737</v>
      </c>
      <c r="Q11" s="74">
        <v>16128400</v>
      </c>
      <c r="R11" s="74">
        <v>918036</v>
      </c>
      <c r="S11" s="74">
        <v>19002.219</v>
      </c>
      <c r="T11" s="74">
        <v>144018174</v>
      </c>
      <c r="U11" s="74">
        <v>77309739.1</v>
      </c>
      <c r="V11" s="30">
        <v>-11971602.370499969</v>
      </c>
      <c r="W11" s="74">
        <v>178</v>
      </c>
      <c r="X11" s="30">
        <v>84081434.6295</v>
      </c>
      <c r="Y11" s="30">
        <v>77309739.1375</v>
      </c>
      <c r="Z11" s="30">
        <v>95410096.99999997</v>
      </c>
      <c r="AA11" s="30">
        <v>71623890.38299999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71" t="s">
        <v>51</v>
      </c>
      <c r="B12" s="72" t="s">
        <v>76</v>
      </c>
      <c r="C12" s="73">
        <v>100</v>
      </c>
      <c r="D12" s="74">
        <v>101042943</v>
      </c>
      <c r="E12" s="74">
        <v>40688571</v>
      </c>
      <c r="F12" s="74">
        <v>30505528</v>
      </c>
      <c r="G12" s="74">
        <v>1113892</v>
      </c>
      <c r="H12" s="74">
        <v>9322666</v>
      </c>
      <c r="I12" s="74">
        <v>15811076</v>
      </c>
      <c r="J12" s="74">
        <v>10840639</v>
      </c>
      <c r="K12" s="74">
        <v>4582395</v>
      </c>
      <c r="L12" s="74">
        <v>451842</v>
      </c>
      <c r="M12" s="74">
        <v>95956944</v>
      </c>
      <c r="N12" s="74">
        <v>94662592</v>
      </c>
      <c r="O12" s="74">
        <v>666393</v>
      </c>
      <c r="P12" s="74">
        <v>19780450</v>
      </c>
      <c r="Q12" s="74">
        <v>7297914</v>
      </c>
      <c r="R12" s="74">
        <v>771435</v>
      </c>
      <c r="S12" s="74">
        <v>552</v>
      </c>
      <c r="T12" s="74">
        <v>131548471</v>
      </c>
      <c r="U12" s="74">
        <v>7504610</v>
      </c>
      <c r="V12" s="30">
        <v>-10025926</v>
      </c>
      <c r="W12" s="74">
        <v>635</v>
      </c>
      <c r="X12" s="30">
        <v>9416366</v>
      </c>
      <c r="Y12" s="30">
        <v>7504610</v>
      </c>
      <c r="Z12" s="30">
        <v>18620791</v>
      </c>
      <c r="AA12" s="30">
        <v>4557628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71" t="s">
        <v>52</v>
      </c>
      <c r="B13" s="72" t="s">
        <v>77</v>
      </c>
      <c r="C13" s="73">
        <v>100</v>
      </c>
      <c r="D13" s="74">
        <v>12740703</v>
      </c>
      <c r="E13" s="74">
        <v>6449750</v>
      </c>
      <c r="F13" s="74">
        <v>1449016</v>
      </c>
      <c r="G13" s="74">
        <v>210342</v>
      </c>
      <c r="H13" s="74">
        <v>20146</v>
      </c>
      <c r="I13" s="74">
        <v>3844059</v>
      </c>
      <c r="J13" s="74">
        <v>1910748</v>
      </c>
      <c r="K13" s="74">
        <v>1442209</v>
      </c>
      <c r="L13" s="74">
        <v>0</v>
      </c>
      <c r="M13" s="74">
        <v>9408509</v>
      </c>
      <c r="N13" s="74">
        <v>8763077</v>
      </c>
      <c r="O13" s="74">
        <v>88228</v>
      </c>
      <c r="P13" s="74">
        <v>937151</v>
      </c>
      <c r="Q13" s="74">
        <v>258955</v>
      </c>
      <c r="R13" s="74">
        <v>158038</v>
      </c>
      <c r="S13" s="74">
        <v>44769</v>
      </c>
      <c r="T13" s="74">
        <v>14189719</v>
      </c>
      <c r="U13" s="74">
        <v>2029112</v>
      </c>
      <c r="V13" s="30">
        <v>-839413</v>
      </c>
      <c r="W13" s="74">
        <v>172</v>
      </c>
      <c r="X13" s="30">
        <v>2804398</v>
      </c>
      <c r="Y13" s="30">
        <v>2029112</v>
      </c>
      <c r="Z13" s="30">
        <v>3559434</v>
      </c>
      <c r="AA13" s="30">
        <v>1063819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71" t="s">
        <v>53</v>
      </c>
      <c r="B14" s="72" t="s">
        <v>78</v>
      </c>
      <c r="C14" s="73">
        <v>100</v>
      </c>
      <c r="D14" s="74">
        <v>258274</v>
      </c>
      <c r="E14" s="74">
        <v>161667</v>
      </c>
      <c r="F14" s="74">
        <v>162827</v>
      </c>
      <c r="G14" s="74">
        <v>30707</v>
      </c>
      <c r="H14" s="74">
        <v>122087</v>
      </c>
      <c r="I14" s="74">
        <v>367809</v>
      </c>
      <c r="J14" s="74">
        <v>304620</v>
      </c>
      <c r="K14" s="74">
        <v>58098</v>
      </c>
      <c r="L14" s="74">
        <v>5091</v>
      </c>
      <c r="M14" s="74">
        <v>20425</v>
      </c>
      <c r="N14" s="74">
        <v>0</v>
      </c>
      <c r="O14" s="74">
        <v>98</v>
      </c>
      <c r="P14" s="74">
        <v>32867</v>
      </c>
      <c r="Q14" s="74">
        <v>1309</v>
      </c>
      <c r="R14" s="74">
        <v>10063</v>
      </c>
      <c r="S14" s="74">
        <v>6336</v>
      </c>
      <c r="T14" s="74">
        <v>421101</v>
      </c>
      <c r="U14" s="74">
        <v>328204</v>
      </c>
      <c r="V14" s="30">
        <v>22040</v>
      </c>
      <c r="W14" s="74">
        <v>51</v>
      </c>
      <c r="X14" s="30">
        <v>332645</v>
      </c>
      <c r="Y14" s="30">
        <v>328204</v>
      </c>
      <c r="Z14" s="30">
        <v>304685</v>
      </c>
      <c r="AA14" s="30">
        <v>219433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71" t="s">
        <v>54</v>
      </c>
      <c r="B15" s="72" t="s">
        <v>79</v>
      </c>
      <c r="C15" s="73">
        <v>100</v>
      </c>
      <c r="D15" s="74">
        <v>1764309</v>
      </c>
      <c r="E15" s="74">
        <v>1753593</v>
      </c>
      <c r="F15" s="74">
        <v>254863</v>
      </c>
      <c r="G15" s="74">
        <v>31780</v>
      </c>
      <c r="H15" s="74">
        <v>89855</v>
      </c>
      <c r="I15" s="74">
        <v>1802701</v>
      </c>
      <c r="J15" s="74">
        <v>457740</v>
      </c>
      <c r="K15" s="74">
        <v>1079530</v>
      </c>
      <c r="L15" s="74">
        <v>19643</v>
      </c>
      <c r="M15" s="74">
        <v>162820</v>
      </c>
      <c r="N15" s="74">
        <v>0</v>
      </c>
      <c r="O15" s="74">
        <v>38185</v>
      </c>
      <c r="P15" s="74">
        <v>53651</v>
      </c>
      <c r="Q15" s="74">
        <v>14049</v>
      </c>
      <c r="R15" s="74">
        <v>9113</v>
      </c>
      <c r="S15" s="74">
        <v>10293</v>
      </c>
      <c r="T15" s="74">
        <v>2019172</v>
      </c>
      <c r="U15" s="74">
        <v>218371</v>
      </c>
      <c r="V15" s="30">
        <v>-14309</v>
      </c>
      <c r="W15" s="74">
        <v>94</v>
      </c>
      <c r="X15" s="30">
        <v>248969</v>
      </c>
      <c r="Y15" s="30">
        <v>218371</v>
      </c>
      <c r="Z15" s="30">
        <v>263845</v>
      </c>
      <c r="AA15" s="30">
        <v>130927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71" t="s">
        <v>55</v>
      </c>
      <c r="B16" s="72" t="s">
        <v>80</v>
      </c>
      <c r="C16" s="73">
        <v>100</v>
      </c>
      <c r="D16" s="74">
        <v>53269</v>
      </c>
      <c r="E16" s="74">
        <v>35767</v>
      </c>
      <c r="F16" s="74">
        <v>244598</v>
      </c>
      <c r="G16" s="74">
        <v>3629</v>
      </c>
      <c r="H16" s="74">
        <v>221780</v>
      </c>
      <c r="I16" s="74">
        <v>238620</v>
      </c>
      <c r="J16" s="74">
        <v>58780</v>
      </c>
      <c r="K16" s="74">
        <v>171023</v>
      </c>
      <c r="L16" s="74">
        <v>8817</v>
      </c>
      <c r="M16" s="74">
        <v>29550</v>
      </c>
      <c r="N16" s="74">
        <v>0</v>
      </c>
      <c r="O16" s="74">
        <v>29415</v>
      </c>
      <c r="P16" s="74">
        <v>29697</v>
      </c>
      <c r="Q16" s="74">
        <v>2105</v>
      </c>
      <c r="R16" s="74">
        <v>7862</v>
      </c>
      <c r="S16" s="74">
        <v>0</v>
      </c>
      <c r="T16" s="74">
        <v>297867</v>
      </c>
      <c r="U16" s="74">
        <v>314067</v>
      </c>
      <c r="V16" s="30">
        <v>19057</v>
      </c>
      <c r="W16" s="74">
        <v>67</v>
      </c>
      <c r="X16" s="30">
        <v>330288</v>
      </c>
      <c r="Y16" s="30">
        <v>314067</v>
      </c>
      <c r="Z16" s="30">
        <v>309422</v>
      </c>
      <c r="AA16" s="30">
        <v>184196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71" t="s">
        <v>57</v>
      </c>
      <c r="B17" s="72" t="s">
        <v>81</v>
      </c>
      <c r="C17" s="73">
        <v>100</v>
      </c>
      <c r="D17" s="74">
        <v>93182</v>
      </c>
      <c r="E17" s="74">
        <v>93182</v>
      </c>
      <c r="F17" s="74">
        <v>415</v>
      </c>
      <c r="G17" s="74">
        <v>0</v>
      </c>
      <c r="H17" s="74">
        <v>0</v>
      </c>
      <c r="I17" s="74">
        <v>7471</v>
      </c>
      <c r="J17" s="74">
        <v>7372</v>
      </c>
      <c r="K17" s="74">
        <v>99</v>
      </c>
      <c r="L17" s="74">
        <v>0</v>
      </c>
      <c r="M17" s="74">
        <v>86126</v>
      </c>
      <c r="N17" s="74">
        <v>0</v>
      </c>
      <c r="O17" s="74">
        <v>86126</v>
      </c>
      <c r="P17" s="74">
        <v>0</v>
      </c>
      <c r="Q17" s="74">
        <v>0</v>
      </c>
      <c r="R17" s="74">
        <v>0</v>
      </c>
      <c r="S17" s="74">
        <v>0</v>
      </c>
      <c r="T17" s="74">
        <v>93597</v>
      </c>
      <c r="U17" s="74">
        <v>37034</v>
      </c>
      <c r="V17" s="30">
        <v>0</v>
      </c>
      <c r="W17" s="74">
        <v>18</v>
      </c>
      <c r="X17" s="30">
        <v>37034</v>
      </c>
      <c r="Y17" s="30">
        <v>37034</v>
      </c>
      <c r="Z17" s="30">
        <v>37034</v>
      </c>
      <c r="AA17" s="30">
        <v>27776.000000000004</v>
      </c>
      <c r="AB17" s="31"/>
      <c r="AC17" s="32"/>
      <c r="AD17" s="32"/>
      <c r="AE17" s="32"/>
      <c r="AF17" s="32"/>
      <c r="AG17" s="4"/>
    </row>
    <row r="18" spans="1:32" ht="57" customHeight="1">
      <c r="A18" s="71" t="s">
        <v>58</v>
      </c>
      <c r="B18" s="72" t="s">
        <v>82</v>
      </c>
      <c r="C18" s="73">
        <v>100</v>
      </c>
      <c r="D18" s="74">
        <v>949026</v>
      </c>
      <c r="E18" s="74">
        <v>948993</v>
      </c>
      <c r="F18" s="74">
        <v>111308</v>
      </c>
      <c r="G18" s="74">
        <v>23988</v>
      </c>
      <c r="H18" s="74">
        <v>33073</v>
      </c>
      <c r="I18" s="74">
        <v>864587</v>
      </c>
      <c r="J18" s="74">
        <v>10970</v>
      </c>
      <c r="K18" s="74">
        <v>98136</v>
      </c>
      <c r="L18" s="74">
        <v>2733</v>
      </c>
      <c r="M18" s="74">
        <v>185728</v>
      </c>
      <c r="N18" s="74">
        <v>0</v>
      </c>
      <c r="O18" s="74">
        <v>0</v>
      </c>
      <c r="P18" s="74">
        <v>10019</v>
      </c>
      <c r="Q18" s="74">
        <v>442</v>
      </c>
      <c r="R18" s="74">
        <v>3968</v>
      </c>
      <c r="S18" s="74">
        <v>0</v>
      </c>
      <c r="T18" s="74">
        <v>1060334</v>
      </c>
      <c r="U18" s="74">
        <v>93175</v>
      </c>
      <c r="V18" s="30">
        <v>2697</v>
      </c>
      <c r="W18" s="74">
        <v>21</v>
      </c>
      <c r="X18" s="30">
        <v>99729</v>
      </c>
      <c r="Y18" s="30">
        <v>93175</v>
      </c>
      <c r="Z18" s="30">
        <v>95450</v>
      </c>
      <c r="AA18" s="30">
        <v>66001</v>
      </c>
      <c r="AB18" s="31"/>
      <c r="AC18" s="32"/>
      <c r="AD18" s="32"/>
      <c r="AE18" s="32"/>
      <c r="AF18" s="32"/>
    </row>
    <row r="19" spans="1:32" ht="57" customHeight="1">
      <c r="A19" s="71" t="s">
        <v>59</v>
      </c>
      <c r="B19" s="72" t="s">
        <v>83</v>
      </c>
      <c r="C19" s="73">
        <v>100</v>
      </c>
      <c r="D19" s="74">
        <v>14576847</v>
      </c>
      <c r="E19" s="74">
        <v>4795</v>
      </c>
      <c r="F19" s="74">
        <v>32522</v>
      </c>
      <c r="G19" s="74">
        <v>0</v>
      </c>
      <c r="H19" s="74">
        <v>1</v>
      </c>
      <c r="I19" s="74">
        <v>8492239</v>
      </c>
      <c r="J19" s="74">
        <v>9522109</v>
      </c>
      <c r="K19" s="74">
        <v>-1390937</v>
      </c>
      <c r="L19" s="74">
        <v>0</v>
      </c>
      <c r="M19" s="74">
        <v>0</v>
      </c>
      <c r="N19" s="74">
        <v>0</v>
      </c>
      <c r="O19" s="74">
        <v>0</v>
      </c>
      <c r="P19" s="74">
        <v>6117130</v>
      </c>
      <c r="Q19" s="74">
        <v>605</v>
      </c>
      <c r="R19" s="74">
        <v>1262</v>
      </c>
      <c r="S19" s="74">
        <v>4637</v>
      </c>
      <c r="T19" s="74">
        <v>14609369</v>
      </c>
      <c r="U19" s="74">
        <v>0</v>
      </c>
      <c r="V19" s="30">
        <v>-681932.02</v>
      </c>
      <c r="W19" s="74">
        <v>5</v>
      </c>
      <c r="X19" s="30">
        <v>1689310</v>
      </c>
      <c r="Y19" s="30">
        <v>0</v>
      </c>
      <c r="Z19" s="30">
        <v>2371242.02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75" t="s">
        <v>60</v>
      </c>
      <c r="B20" s="108" t="s">
        <v>149</v>
      </c>
      <c r="C20" s="100" t="s">
        <v>89</v>
      </c>
      <c r="D20" s="74">
        <v>0</v>
      </c>
      <c r="E20" s="74">
        <v>0</v>
      </c>
      <c r="F20" s="74">
        <v>21867.9</v>
      </c>
      <c r="G20" s="74">
        <v>0</v>
      </c>
      <c r="H20" s="74">
        <v>17760.9</v>
      </c>
      <c r="I20" s="74">
        <v>21438.8</v>
      </c>
      <c r="J20" s="74">
        <v>100</v>
      </c>
      <c r="K20" s="74">
        <v>21338.8</v>
      </c>
      <c r="L20" s="74">
        <v>0</v>
      </c>
      <c r="M20" s="74">
        <v>0</v>
      </c>
      <c r="N20" s="74">
        <v>0</v>
      </c>
      <c r="O20" s="74">
        <v>0</v>
      </c>
      <c r="P20" s="74">
        <v>429.1</v>
      </c>
      <c r="Q20" s="74">
        <v>148.2</v>
      </c>
      <c r="R20" s="74">
        <v>160.9</v>
      </c>
      <c r="S20" s="74">
        <v>0</v>
      </c>
      <c r="T20" s="74">
        <v>21867.9</v>
      </c>
      <c r="U20" s="74">
        <v>922252</v>
      </c>
      <c r="V20" s="30">
        <v>-3940.8</v>
      </c>
      <c r="W20" s="74">
        <v>1</v>
      </c>
      <c r="X20" s="30">
        <v>930400</v>
      </c>
      <c r="Y20" s="30">
        <v>922252</v>
      </c>
      <c r="Z20" s="30">
        <v>934340.7999999999</v>
      </c>
      <c r="AA20" s="30">
        <v>917455.7</v>
      </c>
      <c r="AB20" s="31"/>
      <c r="AC20" s="32"/>
      <c r="AD20" s="32"/>
      <c r="AE20" s="32"/>
      <c r="AF20" s="32"/>
    </row>
    <row r="21" spans="1:32" ht="57" customHeight="1">
      <c r="A21" s="75" t="s">
        <v>61</v>
      </c>
      <c r="B21" s="72" t="s">
        <v>219</v>
      </c>
      <c r="C21" s="73">
        <v>100</v>
      </c>
      <c r="D21" s="74">
        <v>1184816.7</v>
      </c>
      <c r="E21" s="74">
        <v>1180072.5</v>
      </c>
      <c r="F21" s="74">
        <v>181331</v>
      </c>
      <c r="G21" s="74">
        <v>163037.3</v>
      </c>
      <c r="H21" s="74">
        <v>7839.7</v>
      </c>
      <c r="I21" s="74">
        <v>123311.7</v>
      </c>
      <c r="J21" s="74">
        <v>93158.4</v>
      </c>
      <c r="K21" s="74">
        <v>12514.2</v>
      </c>
      <c r="L21" s="74">
        <v>17312.1</v>
      </c>
      <c r="M21" s="74">
        <v>1214587.4</v>
      </c>
      <c r="N21" s="74">
        <v>79668.4</v>
      </c>
      <c r="O21" s="74">
        <v>1134919</v>
      </c>
      <c r="P21" s="74">
        <v>28248.5</v>
      </c>
      <c r="Q21" s="74">
        <v>14370.2</v>
      </c>
      <c r="R21" s="74">
        <v>8147.6</v>
      </c>
      <c r="S21" s="74">
        <v>3425</v>
      </c>
      <c r="T21" s="74">
        <v>1366147.6</v>
      </c>
      <c r="U21" s="74">
        <v>216365.2</v>
      </c>
      <c r="V21" s="30">
        <v>29206.700000000033</v>
      </c>
      <c r="W21" s="74">
        <v>107</v>
      </c>
      <c r="X21" s="30">
        <v>260610.40000000002</v>
      </c>
      <c r="Y21" s="30">
        <v>216365.2</v>
      </c>
      <c r="Z21" s="30">
        <v>227697.8</v>
      </c>
      <c r="AA21" s="30">
        <v>91545</v>
      </c>
      <c r="AB21" s="31"/>
      <c r="AC21" s="32"/>
      <c r="AD21" s="32"/>
      <c r="AE21" s="32"/>
      <c r="AF21" s="32"/>
    </row>
    <row r="22" spans="1:32" ht="57" customHeight="1">
      <c r="A22" s="75" t="s">
        <v>62</v>
      </c>
      <c r="B22" s="72"/>
      <c r="C22" s="100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30">
        <v>0</v>
      </c>
      <c r="W22" s="74"/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75" t="s">
        <v>63</v>
      </c>
      <c r="B23" s="72" t="s">
        <v>56</v>
      </c>
      <c r="C23" s="100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30">
        <v>0</v>
      </c>
      <c r="W23" s="74"/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75" t="s">
        <v>64</v>
      </c>
      <c r="B24" s="76" t="s">
        <v>56</v>
      </c>
      <c r="C24" s="100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30">
        <v>0</v>
      </c>
      <c r="W24" s="74"/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75" t="s">
        <v>65</v>
      </c>
      <c r="B25" s="76" t="s">
        <v>56</v>
      </c>
      <c r="C25" s="100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30">
        <v>0</v>
      </c>
      <c r="W25" s="74"/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75" t="s">
        <v>66</v>
      </c>
      <c r="B26" s="76" t="s">
        <v>56</v>
      </c>
      <c r="C26" s="100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30">
        <v>0</v>
      </c>
      <c r="W26" s="74"/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75" t="s">
        <v>67</v>
      </c>
      <c r="B27" s="76" t="s">
        <v>56</v>
      </c>
      <c r="C27" s="100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30">
        <v>0</v>
      </c>
      <c r="W27" s="74"/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75" t="s">
        <v>68</v>
      </c>
      <c r="B28" s="76" t="s">
        <v>56</v>
      </c>
      <c r="C28" s="100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30">
        <v>0</v>
      </c>
      <c r="W28" s="74"/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75" t="s">
        <v>69</v>
      </c>
      <c r="B29" s="76" t="s">
        <v>56</v>
      </c>
      <c r="C29" s="100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30">
        <v>0</v>
      </c>
      <c r="W29" s="74"/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77" t="s">
        <v>70</v>
      </c>
      <c r="B30" s="78" t="s">
        <v>56</v>
      </c>
      <c r="C30" s="79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30">
        <v>0</v>
      </c>
      <c r="W30" s="74"/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101"/>
      <c r="B31" s="102" t="s">
        <v>71</v>
      </c>
      <c r="C31" s="103"/>
      <c r="D31" s="104">
        <f aca="true" t="shared" si="0" ref="D31:W31">SUM(D10:D30)</f>
        <v>385444044.7</v>
      </c>
      <c r="E31" s="104">
        <f t="shared" si="0"/>
        <v>277596709.5</v>
      </c>
      <c r="F31" s="104">
        <f t="shared" si="0"/>
        <v>97742339.9</v>
      </c>
      <c r="G31" s="104">
        <f t="shared" si="0"/>
        <v>13155600.3</v>
      </c>
      <c r="H31" s="104">
        <f t="shared" si="0"/>
        <v>21071836.599999998</v>
      </c>
      <c r="I31" s="104">
        <f t="shared" si="0"/>
        <v>55995230.5</v>
      </c>
      <c r="J31" s="104">
        <f t="shared" si="0"/>
        <v>39722450.4</v>
      </c>
      <c r="K31" s="104">
        <f t="shared" si="0"/>
        <v>-4893882</v>
      </c>
      <c r="L31" s="104">
        <f t="shared" si="0"/>
        <v>1460381.1</v>
      </c>
      <c r="M31" s="104">
        <f t="shared" si="0"/>
        <v>347295636.4</v>
      </c>
      <c r="N31" s="104">
        <f t="shared" si="0"/>
        <v>330318878.4</v>
      </c>
      <c r="O31" s="104">
        <f t="shared" si="0"/>
        <v>13946305</v>
      </c>
      <c r="P31" s="104">
        <f t="shared" si="0"/>
        <v>79895516.6</v>
      </c>
      <c r="Q31" s="104">
        <f t="shared" si="0"/>
        <v>25615653.4</v>
      </c>
      <c r="R31" s="104">
        <f t="shared" si="0"/>
        <v>2208628.5</v>
      </c>
      <c r="S31" s="104">
        <f t="shared" si="0"/>
        <v>434252.219</v>
      </c>
      <c r="T31" s="104">
        <f t="shared" si="0"/>
        <v>483186384.5</v>
      </c>
      <c r="U31" s="105">
        <f t="shared" si="0"/>
        <v>118383200.3</v>
      </c>
      <c r="V31" s="48">
        <v>-36261434.490499966</v>
      </c>
      <c r="W31" s="104">
        <f t="shared" si="0"/>
        <v>2976</v>
      </c>
      <c r="X31" s="48">
        <v>133352299.02950001</v>
      </c>
      <c r="Y31" s="48">
        <v>118383200.3375</v>
      </c>
      <c r="Z31" s="48">
        <v>168437231.62</v>
      </c>
      <c r="AA31" s="49">
        <v>112213078.08299999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AA6:AA8"/>
    <mergeCell ref="Z6:Z8"/>
    <mergeCell ref="D6:D8"/>
    <mergeCell ref="A6:A7"/>
    <mergeCell ref="B6:B7"/>
    <mergeCell ref="F6:F8"/>
    <mergeCell ref="E6:E8"/>
    <mergeCell ref="Q6:S6"/>
    <mergeCell ref="I6:I8"/>
    <mergeCell ref="H7:H8"/>
    <mergeCell ref="T1:Y1"/>
    <mergeCell ref="A2:Y2"/>
    <mergeCell ref="G7:G8"/>
    <mergeCell ref="V6:V8"/>
    <mergeCell ref="U6:U8"/>
    <mergeCell ref="G6:H6"/>
    <mergeCell ref="P6:P8"/>
    <mergeCell ref="S7:S8"/>
    <mergeCell ref="R7:R8"/>
    <mergeCell ref="Q7:Q8"/>
    <mergeCell ref="A3:Y3"/>
    <mergeCell ref="A4:Y4"/>
    <mergeCell ref="W6:W8"/>
    <mergeCell ref="X6:X8"/>
    <mergeCell ref="O7:O8"/>
    <mergeCell ref="N7:N8"/>
    <mergeCell ref="J7:J8"/>
    <mergeCell ref="C6:C8"/>
    <mergeCell ref="N6:O6"/>
    <mergeCell ref="J6:L6"/>
    <mergeCell ref="M6:M8"/>
    <mergeCell ref="Y6:Y8"/>
    <mergeCell ref="K7:K8"/>
    <mergeCell ref="T6:T8"/>
    <mergeCell ref="L7:L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222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229</v>
      </c>
      <c r="AB4" s="11"/>
    </row>
    <row r="5" spans="2:28" s="13" customFormat="1" ht="18" thickBot="1">
      <c r="B5" s="14" t="s">
        <v>19</v>
      </c>
      <c r="C5" s="15"/>
      <c r="D5" s="13" t="s">
        <v>223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3" t="s">
        <v>224</v>
      </c>
      <c r="C10" s="29">
        <v>100</v>
      </c>
      <c r="D10" s="34">
        <v>25890.9</v>
      </c>
      <c r="E10" s="34">
        <v>25890.9</v>
      </c>
      <c r="F10" s="34">
        <v>60753.2</v>
      </c>
      <c r="G10" s="34">
        <v>410.9</v>
      </c>
      <c r="H10" s="34">
        <v>50138.2</v>
      </c>
      <c r="I10" s="34">
        <v>66922.5</v>
      </c>
      <c r="J10" s="34">
        <v>36150</v>
      </c>
      <c r="K10" s="34">
        <v>25350</v>
      </c>
      <c r="L10" s="34">
        <v>5422.5</v>
      </c>
      <c r="M10" s="34">
        <v>0</v>
      </c>
      <c r="N10" s="34">
        <v>0</v>
      </c>
      <c r="O10" s="34">
        <v>0</v>
      </c>
      <c r="P10" s="34">
        <v>19721.6</v>
      </c>
      <c r="Q10" s="34">
        <v>2065.1</v>
      </c>
      <c r="R10" s="34">
        <v>802.6</v>
      </c>
      <c r="S10" s="34">
        <v>66</v>
      </c>
      <c r="T10" s="34">
        <v>86644.1</v>
      </c>
      <c r="U10" s="34">
        <v>296324.5</v>
      </c>
      <c r="V10" s="30">
        <v>2028</v>
      </c>
      <c r="W10" s="34">
        <v>212</v>
      </c>
      <c r="X10" s="30">
        <v>296324.5</v>
      </c>
      <c r="Y10" s="30">
        <v>270617.5</v>
      </c>
      <c r="Z10" s="30">
        <v>293986.2</v>
      </c>
      <c r="AA10" s="30">
        <v>293953.10000000003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225</v>
      </c>
      <c r="C11" s="29">
        <v>100</v>
      </c>
      <c r="D11" s="34">
        <v>51236</v>
      </c>
      <c r="E11" s="34">
        <v>0</v>
      </c>
      <c r="F11" s="34">
        <v>24045.7</v>
      </c>
      <c r="G11" s="34">
        <v>5691.8</v>
      </c>
      <c r="H11" s="34">
        <v>18353.9</v>
      </c>
      <c r="I11" s="34">
        <v>22575.8</v>
      </c>
      <c r="J11" s="34">
        <v>13900</v>
      </c>
      <c r="K11" s="34">
        <v>6590.8</v>
      </c>
      <c r="L11" s="34">
        <v>2085</v>
      </c>
      <c r="M11" s="34">
        <v>51236</v>
      </c>
      <c r="N11" s="34">
        <v>0</v>
      </c>
      <c r="O11" s="34">
        <v>51236</v>
      </c>
      <c r="P11" s="34">
        <v>1469.9</v>
      </c>
      <c r="Q11" s="34">
        <v>0</v>
      </c>
      <c r="R11" s="34">
        <v>1324.8</v>
      </c>
      <c r="S11" s="34">
        <v>0</v>
      </c>
      <c r="T11" s="34">
        <v>75281.7</v>
      </c>
      <c r="U11" s="34">
        <v>12600</v>
      </c>
      <c r="V11" s="30">
        <v>6590.8</v>
      </c>
      <c r="W11" s="34">
        <v>2</v>
      </c>
      <c r="X11" s="30">
        <v>12600</v>
      </c>
      <c r="Y11" s="30">
        <v>0</v>
      </c>
      <c r="Z11" s="30">
        <v>6009.200000000001</v>
      </c>
      <c r="AA11" s="30">
        <v>0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226</v>
      </c>
      <c r="C12" s="29">
        <v>100</v>
      </c>
      <c r="D12" s="34">
        <v>301.7</v>
      </c>
      <c r="E12" s="34">
        <v>63.3</v>
      </c>
      <c r="F12" s="34">
        <v>7918.8</v>
      </c>
      <c r="G12" s="34">
        <v>6261.3</v>
      </c>
      <c r="H12" s="34">
        <v>1657.5</v>
      </c>
      <c r="I12" s="34">
        <v>6384</v>
      </c>
      <c r="J12" s="34">
        <v>100</v>
      </c>
      <c r="K12" s="34">
        <v>4191</v>
      </c>
      <c r="L12" s="34">
        <v>93</v>
      </c>
      <c r="M12" s="34">
        <v>0</v>
      </c>
      <c r="N12" s="34">
        <v>0</v>
      </c>
      <c r="O12" s="34">
        <v>0</v>
      </c>
      <c r="P12" s="34">
        <v>1836.5</v>
      </c>
      <c r="Q12" s="34">
        <v>0</v>
      </c>
      <c r="R12" s="34">
        <v>412.9</v>
      </c>
      <c r="S12" s="34">
        <v>0</v>
      </c>
      <c r="T12" s="34">
        <v>8220.5</v>
      </c>
      <c r="U12" s="34">
        <v>12174.9</v>
      </c>
      <c r="V12" s="30">
        <v>113.8</v>
      </c>
      <c r="W12" s="34">
        <v>6</v>
      </c>
      <c r="X12" s="30">
        <v>25927.100000000002</v>
      </c>
      <c r="Y12" s="30">
        <v>23927.100000000002</v>
      </c>
      <c r="Z12" s="30">
        <v>25813.3</v>
      </c>
      <c r="AA12" s="30">
        <v>25813.3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227</v>
      </c>
      <c r="C13" s="29">
        <v>100</v>
      </c>
      <c r="D13" s="34">
        <v>12482.6</v>
      </c>
      <c r="E13" s="34">
        <v>12265.5</v>
      </c>
      <c r="F13" s="34">
        <v>14883.1</v>
      </c>
      <c r="G13" s="34">
        <v>650.3</v>
      </c>
      <c r="H13" s="34">
        <v>14232.8</v>
      </c>
      <c r="I13" s="34">
        <v>17438.8</v>
      </c>
      <c r="J13" s="34">
        <v>13340.4</v>
      </c>
      <c r="K13" s="34">
        <v>4098.4</v>
      </c>
      <c r="L13" s="34">
        <v>0</v>
      </c>
      <c r="M13" s="34">
        <v>0</v>
      </c>
      <c r="N13" s="34">
        <v>0</v>
      </c>
      <c r="O13" s="34">
        <v>0</v>
      </c>
      <c r="P13" s="34">
        <v>9926.9</v>
      </c>
      <c r="Q13" s="34">
        <v>2643.8</v>
      </c>
      <c r="R13" s="34">
        <v>6744.8</v>
      </c>
      <c r="S13" s="34">
        <v>0</v>
      </c>
      <c r="T13" s="34">
        <v>27365.7</v>
      </c>
      <c r="U13" s="34">
        <v>53630.3</v>
      </c>
      <c r="V13" s="30">
        <v>1157.5</v>
      </c>
      <c r="W13" s="34">
        <v>20</v>
      </c>
      <c r="X13" s="30">
        <v>53630.3</v>
      </c>
      <c r="Y13" s="30">
        <v>53630.3</v>
      </c>
      <c r="Z13" s="30">
        <v>52472.8</v>
      </c>
      <c r="AA13" s="30">
        <v>50438.600000000006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228</v>
      </c>
      <c r="C14" s="29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0">
        <v>0</v>
      </c>
      <c r="W14" s="34">
        <v>0</v>
      </c>
      <c r="X14" s="30">
        <v>0</v>
      </c>
      <c r="Y14" s="30">
        <v>0</v>
      </c>
      <c r="Z14" s="30">
        <v>0</v>
      </c>
      <c r="AA14" s="30">
        <v>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56</v>
      </c>
      <c r="C15" s="29"/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0">
        <v>0</v>
      </c>
      <c r="W15" s="34">
        <v>0</v>
      </c>
      <c r="X15" s="30">
        <v>0</v>
      </c>
      <c r="Y15" s="30">
        <v>0</v>
      </c>
      <c r="Z15" s="30">
        <v>0</v>
      </c>
      <c r="AA15" s="30">
        <v>0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56</v>
      </c>
      <c r="C16" s="29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0">
        <v>0</v>
      </c>
      <c r="W16" s="34">
        <v>0</v>
      </c>
      <c r="X16" s="30">
        <v>0</v>
      </c>
      <c r="Y16" s="30">
        <v>0</v>
      </c>
      <c r="Z16" s="30">
        <v>0</v>
      </c>
      <c r="AA16" s="30"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 t="s">
        <v>56</v>
      </c>
      <c r="C17" s="29"/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0">
        <v>0</v>
      </c>
      <c r="W17" s="34">
        <v>0</v>
      </c>
      <c r="X17" s="30">
        <v>0</v>
      </c>
      <c r="Y17" s="30">
        <v>0</v>
      </c>
      <c r="Z17" s="30">
        <v>0</v>
      </c>
      <c r="AA17" s="30"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 t="s">
        <v>56</v>
      </c>
      <c r="C18" s="29"/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0">
        <v>0</v>
      </c>
      <c r="W18" s="34">
        <v>0</v>
      </c>
      <c r="X18" s="30">
        <v>0</v>
      </c>
      <c r="Y18" s="30">
        <v>0</v>
      </c>
      <c r="Z18" s="30">
        <v>0</v>
      </c>
      <c r="AA18" s="30"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 t="s">
        <v>56</v>
      </c>
      <c r="C19" s="29"/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0">
        <v>0</v>
      </c>
      <c r="W19" s="34">
        <v>0</v>
      </c>
      <c r="X19" s="30">
        <v>0</v>
      </c>
      <c r="Y19" s="30">
        <v>0</v>
      </c>
      <c r="Z19" s="30">
        <v>0</v>
      </c>
      <c r="AA19" s="30"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 t="s">
        <v>56</v>
      </c>
      <c r="C20" s="35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0">
        <v>0</v>
      </c>
      <c r="W20" s="34">
        <v>0</v>
      </c>
      <c r="X20" s="30">
        <v>0</v>
      </c>
      <c r="Y20" s="30">
        <v>0</v>
      </c>
      <c r="Z20" s="30">
        <v>0</v>
      </c>
      <c r="AA20" s="30"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 t="s">
        <v>56</v>
      </c>
      <c r="C21" s="35"/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0">
        <v>0</v>
      </c>
      <c r="W21" s="34">
        <v>0</v>
      </c>
      <c r="X21" s="30">
        <v>0</v>
      </c>
      <c r="Y21" s="30">
        <v>0</v>
      </c>
      <c r="Z21" s="30">
        <v>0</v>
      </c>
      <c r="AA21" s="30"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 t="s">
        <v>56</v>
      </c>
      <c r="C22" s="35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0">
        <v>0</v>
      </c>
      <c r="W22" s="34">
        <v>0</v>
      </c>
      <c r="X22" s="30">
        <v>0</v>
      </c>
      <c r="Y22" s="30">
        <v>0</v>
      </c>
      <c r="Z22" s="30">
        <v>0</v>
      </c>
      <c r="AA22" s="30"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0">
        <v>0</v>
      </c>
      <c r="W23" s="34">
        <v>0</v>
      </c>
      <c r="X23" s="30">
        <v>0</v>
      </c>
      <c r="Y23" s="30">
        <v>0</v>
      </c>
      <c r="Z23" s="30">
        <v>0</v>
      </c>
      <c r="AA23" s="30"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0">
        <v>0</v>
      </c>
      <c r="W24" s="34">
        <v>0</v>
      </c>
      <c r="X24" s="30">
        <v>0</v>
      </c>
      <c r="Y24" s="30">
        <v>0</v>
      </c>
      <c r="Z24" s="30">
        <v>0</v>
      </c>
      <c r="AA24" s="30"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0">
        <v>0</v>
      </c>
      <c r="W25" s="34">
        <v>0</v>
      </c>
      <c r="X25" s="30">
        <v>0</v>
      </c>
      <c r="Y25" s="30">
        <v>0</v>
      </c>
      <c r="Z25" s="30">
        <v>0</v>
      </c>
      <c r="AA25" s="30"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0">
        <v>0</v>
      </c>
      <c r="W26" s="34">
        <v>0</v>
      </c>
      <c r="X26" s="30">
        <v>0</v>
      </c>
      <c r="Y26" s="30">
        <v>0</v>
      </c>
      <c r="Z26" s="30">
        <v>0</v>
      </c>
      <c r="AA26" s="30"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0">
        <v>0</v>
      </c>
      <c r="W27" s="34">
        <v>0</v>
      </c>
      <c r="X27" s="30">
        <v>0</v>
      </c>
      <c r="Y27" s="30">
        <v>0</v>
      </c>
      <c r="Z27" s="30">
        <v>0</v>
      </c>
      <c r="AA27" s="30"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0">
        <v>0</v>
      </c>
      <c r="W28" s="34">
        <v>0</v>
      </c>
      <c r="X28" s="30">
        <v>0</v>
      </c>
      <c r="Y28" s="30">
        <v>0</v>
      </c>
      <c r="Z28" s="30">
        <v>0</v>
      </c>
      <c r="AA28" s="30"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0">
        <v>0</v>
      </c>
      <c r="W29" s="34">
        <v>0</v>
      </c>
      <c r="X29" s="30">
        <v>0</v>
      </c>
      <c r="Y29" s="30">
        <v>0</v>
      </c>
      <c r="Z29" s="30">
        <v>0</v>
      </c>
      <c r="AA29" s="30"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0">
        <v>0</v>
      </c>
      <c r="W30" s="34">
        <v>0</v>
      </c>
      <c r="X30" s="42">
        <v>0</v>
      </c>
      <c r="Y30" s="42">
        <v>0</v>
      </c>
      <c r="Z30" s="42">
        <v>0</v>
      </c>
      <c r="AA30" s="42"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62">
        <v>89911.2</v>
      </c>
      <c r="E31" s="62">
        <v>38219.7</v>
      </c>
      <c r="F31" s="62">
        <v>107600.8</v>
      </c>
      <c r="G31" s="62">
        <v>13014.3</v>
      </c>
      <c r="H31" s="62">
        <v>84382.40000000001</v>
      </c>
      <c r="I31" s="62">
        <v>113321.1</v>
      </c>
      <c r="J31" s="62">
        <v>63490.4</v>
      </c>
      <c r="K31" s="62">
        <v>40230.200000000004</v>
      </c>
      <c r="L31" s="62">
        <v>7600.5</v>
      </c>
      <c r="M31" s="62">
        <v>51236</v>
      </c>
      <c r="N31" s="62">
        <v>0</v>
      </c>
      <c r="O31" s="62">
        <v>51236</v>
      </c>
      <c r="P31" s="62">
        <v>32954.9</v>
      </c>
      <c r="Q31" s="62">
        <v>4708.9</v>
      </c>
      <c r="R31" s="62">
        <v>9285.1</v>
      </c>
      <c r="S31" s="62">
        <v>66</v>
      </c>
      <c r="T31" s="62">
        <v>197512</v>
      </c>
      <c r="U31" s="47">
        <v>374729.7</v>
      </c>
      <c r="V31" s="48">
        <v>9890.099999999999</v>
      </c>
      <c r="W31" s="62">
        <v>240</v>
      </c>
      <c r="X31" s="48">
        <v>388481.89999999997</v>
      </c>
      <c r="Y31" s="48">
        <v>348174.89999999997</v>
      </c>
      <c r="Z31" s="48">
        <v>378281.5</v>
      </c>
      <c r="AA31" s="49">
        <v>370205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B6:B7"/>
    <mergeCell ref="Y6:Y8"/>
    <mergeCell ref="O7:O8"/>
    <mergeCell ref="N7:N8"/>
    <mergeCell ref="T6:T8"/>
    <mergeCell ref="R7:R8"/>
    <mergeCell ref="Q7:Q8"/>
    <mergeCell ref="Q6:S6"/>
    <mergeCell ref="L7:L8"/>
    <mergeCell ref="M6:M8"/>
    <mergeCell ref="T1:Y1"/>
    <mergeCell ref="A2:Y2"/>
    <mergeCell ref="A3:Y3"/>
    <mergeCell ref="A4:Y4"/>
    <mergeCell ref="A6:A7"/>
    <mergeCell ref="G7:G8"/>
    <mergeCell ref="J7:J8"/>
    <mergeCell ref="P6:P8"/>
    <mergeCell ref="S7:S8"/>
    <mergeCell ref="C6:C8"/>
    <mergeCell ref="AA6:AA8"/>
    <mergeCell ref="V6:V8"/>
    <mergeCell ref="U6:U8"/>
    <mergeCell ref="Z6:Z8"/>
    <mergeCell ref="W6:W8"/>
    <mergeCell ref="X6:X8"/>
    <mergeCell ref="N6:O6"/>
    <mergeCell ref="J6:L6"/>
    <mergeCell ref="I6:I8"/>
    <mergeCell ref="H7:H8"/>
    <mergeCell ref="K7:K8"/>
    <mergeCell ref="D6:D8"/>
    <mergeCell ref="G6:H6"/>
    <mergeCell ref="F6:F8"/>
    <mergeCell ref="E6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ht="45" customHeight="1">
      <c r="T1" s="160"/>
      <c r="U1" s="160"/>
      <c r="V1" s="160"/>
      <c r="W1" s="160"/>
      <c r="X1" s="160"/>
      <c r="Y1" s="160"/>
      <c r="Z1" s="5"/>
      <c r="AA1" s="5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12" customFormat="1" ht="26.25" customHeight="1">
      <c r="A4" s="161" t="s">
        <v>150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9"/>
      <c r="AA4" s="10" t="s">
        <v>230</v>
      </c>
      <c r="AB4" s="11"/>
    </row>
    <row r="5" spans="2:28" s="13" customFormat="1" ht="18" thickBot="1">
      <c r="B5" s="14" t="s">
        <v>19</v>
      </c>
      <c r="C5" s="15"/>
      <c r="D5" s="13" t="s">
        <v>204</v>
      </c>
      <c r="U5" s="16"/>
      <c r="AA5" s="17" t="s">
        <v>20</v>
      </c>
      <c r="AB5" s="1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Bo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28" t="s">
        <v>49</v>
      </c>
      <c r="B10" s="33" t="s">
        <v>88</v>
      </c>
      <c r="C10" s="29">
        <v>100</v>
      </c>
      <c r="D10" s="109">
        <v>197754</v>
      </c>
      <c r="E10" s="34">
        <v>191901</v>
      </c>
      <c r="F10" s="34">
        <v>239167</v>
      </c>
      <c r="G10" s="34">
        <v>0</v>
      </c>
      <c r="H10" s="34">
        <v>239037</v>
      </c>
      <c r="I10" s="34">
        <v>429873</v>
      </c>
      <c r="J10" s="34">
        <v>419000</v>
      </c>
      <c r="K10" s="34">
        <v>9360</v>
      </c>
      <c r="L10" s="34">
        <v>1513</v>
      </c>
      <c r="M10" s="34">
        <v>0</v>
      </c>
      <c r="N10" s="34">
        <v>0</v>
      </c>
      <c r="O10" s="34">
        <v>0</v>
      </c>
      <c r="P10" s="34">
        <v>7048</v>
      </c>
      <c r="Q10" s="34">
        <v>0</v>
      </c>
      <c r="R10" s="34">
        <v>6946</v>
      </c>
      <c r="S10" s="34">
        <v>102</v>
      </c>
      <c r="T10" s="34">
        <v>436921</v>
      </c>
      <c r="U10" s="34">
        <v>197403.3</v>
      </c>
      <c r="V10" s="30">
        <f>'[1]Գեոկոսմոս'!C77</f>
        <v>9360.4</v>
      </c>
      <c r="W10" s="34">
        <v>14</v>
      </c>
      <c r="X10" s="30">
        <f>'[1]Գեոկոսմոս'!C14</f>
        <v>197403.3</v>
      </c>
      <c r="Y10" s="30">
        <f>'[1]Գեոկոսմոս'!C15</f>
        <v>197403.3</v>
      </c>
      <c r="Z10" s="30">
        <f>'[1]Գեոկոսմոս'!C42</f>
        <v>185988.2</v>
      </c>
      <c r="AA10" s="30">
        <f>'[1]Գեոկոսմոս'!C43</f>
        <v>168011.90000000002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28" t="s">
        <v>50</v>
      </c>
      <c r="B11" s="33" t="s">
        <v>151</v>
      </c>
      <c r="C11" s="29">
        <v>100</v>
      </c>
      <c r="D11" s="110">
        <v>50068</v>
      </c>
      <c r="E11" s="33">
        <v>49972</v>
      </c>
      <c r="F11" s="110">
        <v>62087</v>
      </c>
      <c r="G11" s="33">
        <v>5786</v>
      </c>
      <c r="H11" s="33">
        <v>55978</v>
      </c>
      <c r="I11" s="111">
        <v>53249</v>
      </c>
      <c r="J11" s="33">
        <v>7.8</v>
      </c>
      <c r="K11" s="33">
        <v>37973.2</v>
      </c>
      <c r="L11" s="33">
        <v>2000</v>
      </c>
      <c r="M11" s="112">
        <f>SUM(N11:O11)</f>
        <v>96</v>
      </c>
      <c r="N11" s="113">
        <v>0</v>
      </c>
      <c r="O11" s="113">
        <v>96</v>
      </c>
      <c r="P11" s="114">
        <v>58811</v>
      </c>
      <c r="Q11" s="113">
        <v>56414</v>
      </c>
      <c r="R11" s="113">
        <v>1579</v>
      </c>
      <c r="S11" s="113">
        <v>817</v>
      </c>
      <c r="T11" s="112">
        <v>112155</v>
      </c>
      <c r="U11" s="113">
        <v>76360.3</v>
      </c>
      <c r="V11" s="30">
        <f>'[1]Հեր-Հեր'!C77</f>
        <v>35463.79999999999</v>
      </c>
      <c r="W11" s="113">
        <v>11</v>
      </c>
      <c r="X11" s="30">
        <f>'[1]Հեր-Հեր'!C14</f>
        <v>80266.2</v>
      </c>
      <c r="Y11" s="30">
        <f>'[1]Հեր-Հեր'!C15</f>
        <v>76360.3</v>
      </c>
      <c r="Z11" s="30">
        <f>'[1]Հեր-Հեր'!C42</f>
        <v>44802.40000000001</v>
      </c>
      <c r="AA11" s="30">
        <f>'[1]Հեր-Հեր'!C43</f>
        <v>44802.40000000001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28" t="s">
        <v>51</v>
      </c>
      <c r="B12" s="33" t="s">
        <v>86</v>
      </c>
      <c r="C12" s="29">
        <v>100</v>
      </c>
      <c r="D12" s="34">
        <v>1662527</v>
      </c>
      <c r="E12" s="34">
        <v>1662227</v>
      </c>
      <c r="F12" s="34">
        <v>4636</v>
      </c>
      <c r="G12" s="34">
        <v>194</v>
      </c>
      <c r="H12" s="34">
        <v>294</v>
      </c>
      <c r="I12" s="34">
        <v>140943</v>
      </c>
      <c r="J12" s="34">
        <v>41598</v>
      </c>
      <c r="K12" s="34">
        <v>-1426980</v>
      </c>
      <c r="L12" s="34">
        <v>6630</v>
      </c>
      <c r="M12" s="34">
        <v>1501940</v>
      </c>
      <c r="N12" s="34">
        <v>0</v>
      </c>
      <c r="O12" s="34">
        <v>0</v>
      </c>
      <c r="P12" s="34">
        <v>24280</v>
      </c>
      <c r="Q12" s="34">
        <v>3635</v>
      </c>
      <c r="R12" s="34">
        <v>809</v>
      </c>
      <c r="S12" s="34">
        <v>2836</v>
      </c>
      <c r="T12" s="34">
        <v>1667163</v>
      </c>
      <c r="U12" s="34">
        <v>46194</v>
      </c>
      <c r="V12" s="30">
        <f>'[1]Արմենիկում'!C77</f>
        <v>-5512</v>
      </c>
      <c r="W12" s="95">
        <v>13</v>
      </c>
      <c r="X12" s="30">
        <f>'[1]Արմենիկում'!C14</f>
        <v>46194</v>
      </c>
      <c r="Y12" s="30">
        <f>'[1]Արմենիկում'!C15</f>
        <v>6513</v>
      </c>
      <c r="Z12" s="30">
        <f>'[1]Արմենիկում'!C42</f>
        <v>51706</v>
      </c>
      <c r="AA12" s="30">
        <f>'[1]Արմենիկում'!C43</f>
        <v>51706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28" t="s">
        <v>52</v>
      </c>
      <c r="B13" s="33" t="s">
        <v>87</v>
      </c>
      <c r="C13" s="29">
        <v>100</v>
      </c>
      <c r="D13" s="34">
        <v>1522</v>
      </c>
      <c r="E13" s="34"/>
      <c r="F13" s="34">
        <v>125820</v>
      </c>
      <c r="G13" s="34">
        <v>20292</v>
      </c>
      <c r="H13" s="34">
        <v>96599</v>
      </c>
      <c r="I13" s="34">
        <v>77985</v>
      </c>
      <c r="J13" s="34">
        <v>92</v>
      </c>
      <c r="K13" s="34">
        <v>67074</v>
      </c>
      <c r="L13" s="34">
        <v>10819</v>
      </c>
      <c r="M13" s="34">
        <v>0</v>
      </c>
      <c r="N13" s="34">
        <v>0</v>
      </c>
      <c r="O13" s="34">
        <v>0</v>
      </c>
      <c r="P13" s="34">
        <v>49357</v>
      </c>
      <c r="Q13" s="34">
        <v>165</v>
      </c>
      <c r="R13" s="34">
        <v>5900</v>
      </c>
      <c r="S13" s="34">
        <v>0</v>
      </c>
      <c r="T13" s="34">
        <v>127342</v>
      </c>
      <c r="U13" s="34">
        <v>100692</v>
      </c>
      <c r="V13" s="30">
        <f>'[1]Արմ-Աէրո'!C77</f>
        <v>30011.7</v>
      </c>
      <c r="W13" s="95">
        <v>12</v>
      </c>
      <c r="X13" s="30">
        <f>'[1]Արմ-Աէրո'!C14</f>
        <v>162289.8</v>
      </c>
      <c r="Y13" s="30">
        <f>'[1]Արմ-Աէրո'!C15</f>
        <v>100691.6</v>
      </c>
      <c r="Z13" s="30">
        <f>'[1]Արմ-Աէրո'!C42</f>
        <v>125007.29999999999</v>
      </c>
      <c r="AA13" s="30">
        <f>'[1]Արմ-Աէրո'!C43</f>
        <v>64116.2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28" t="s">
        <v>53</v>
      </c>
      <c r="B14" s="33" t="s">
        <v>183</v>
      </c>
      <c r="C14" s="29">
        <v>100</v>
      </c>
      <c r="D14" s="34">
        <v>799258.4</v>
      </c>
      <c r="E14" s="34">
        <v>797856.5</v>
      </c>
      <c r="F14" s="34">
        <v>72758.3</v>
      </c>
      <c r="G14" s="34">
        <v>15125.9</v>
      </c>
      <c r="H14" s="34">
        <v>33964.6</v>
      </c>
      <c r="I14" s="34">
        <v>536339.4</v>
      </c>
      <c r="J14" s="34">
        <v>583090</v>
      </c>
      <c r="K14" s="34">
        <v>-46750.6</v>
      </c>
      <c r="L14" s="34">
        <v>0</v>
      </c>
      <c r="M14" s="34">
        <v>320130.1</v>
      </c>
      <c r="N14" s="34">
        <v>0</v>
      </c>
      <c r="O14" s="34">
        <v>320130.1</v>
      </c>
      <c r="P14" s="34">
        <v>15547.1</v>
      </c>
      <c r="Q14" s="34">
        <v>2308</v>
      </c>
      <c r="R14" s="34">
        <v>2077.1</v>
      </c>
      <c r="S14" s="34">
        <v>3</v>
      </c>
      <c r="T14" s="34">
        <v>872016.6</v>
      </c>
      <c r="U14" s="34">
        <v>325143.2</v>
      </c>
      <c r="V14" s="30">
        <f>'[1]Բերդի ԲԿ'!C77</f>
        <v>408.7</v>
      </c>
      <c r="W14" s="34">
        <v>144</v>
      </c>
      <c r="X14" s="30">
        <f>'[1]Բերդի ԲԿ'!C14</f>
        <v>360031.6</v>
      </c>
      <c r="Y14" s="30">
        <f>'[1]Բերդի ԲԿ'!C15</f>
        <v>325143.2</v>
      </c>
      <c r="Z14" s="30">
        <f>'[1]Բերդի ԲԿ'!C42</f>
        <v>360181.9</v>
      </c>
      <c r="AA14" s="30">
        <f>'[1]Բերդի ԲԿ'!C43</f>
        <v>360165.7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28" t="s">
        <v>54</v>
      </c>
      <c r="B15" s="33" t="s">
        <v>85</v>
      </c>
      <c r="C15" s="29">
        <v>100</v>
      </c>
      <c r="D15" s="34">
        <v>628615</v>
      </c>
      <c r="E15" s="34">
        <v>627520</v>
      </c>
      <c r="F15" s="34">
        <v>33629</v>
      </c>
      <c r="G15" s="34">
        <v>102</v>
      </c>
      <c r="H15" s="34">
        <v>7699</v>
      </c>
      <c r="I15" s="34">
        <v>635412</v>
      </c>
      <c r="J15" s="34">
        <v>13000</v>
      </c>
      <c r="K15" s="34">
        <v>62427</v>
      </c>
      <c r="L15" s="34">
        <v>1950</v>
      </c>
      <c r="M15" s="34">
        <v>26732</v>
      </c>
      <c r="N15" s="34"/>
      <c r="O15" s="34"/>
      <c r="P15" s="34">
        <v>26732</v>
      </c>
      <c r="Q15" s="34">
        <v>978</v>
      </c>
      <c r="R15" s="34">
        <v>7121</v>
      </c>
      <c r="S15" s="34">
        <v>1677</v>
      </c>
      <c r="T15" s="34">
        <v>662144</v>
      </c>
      <c r="U15" s="34">
        <v>145278</v>
      </c>
      <c r="V15" s="30">
        <f>'[1]Զինառ'!C77</f>
        <v>16912</v>
      </c>
      <c r="W15" s="95">
        <v>24</v>
      </c>
      <c r="X15" s="30">
        <f>'[1]Զինառ'!C14</f>
        <v>145278</v>
      </c>
      <c r="Y15" s="30">
        <f>'[1]Զինառ'!C15</f>
        <v>19043</v>
      </c>
      <c r="Z15" s="30">
        <f>'[1]Զինառ'!C42</f>
        <v>124653</v>
      </c>
      <c r="AA15" s="30">
        <f>'[1]Զինառ'!C43</f>
        <v>16372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28" t="s">
        <v>55</v>
      </c>
      <c r="B16" s="33" t="s">
        <v>84</v>
      </c>
      <c r="C16" s="29">
        <v>100</v>
      </c>
      <c r="D16" s="34">
        <v>2204210</v>
      </c>
      <c r="E16" s="34">
        <v>259</v>
      </c>
      <c r="F16" s="34">
        <v>16243903</v>
      </c>
      <c r="G16" s="34">
        <v>0</v>
      </c>
      <c r="H16" s="34">
        <v>7992</v>
      </c>
      <c r="I16" s="34">
        <v>18210525</v>
      </c>
      <c r="J16" s="34">
        <v>2889769</v>
      </c>
      <c r="K16" s="34">
        <v>14718801</v>
      </c>
      <c r="L16" s="34">
        <v>601955</v>
      </c>
      <c r="M16" s="34">
        <v>0</v>
      </c>
      <c r="N16" s="34">
        <v>0</v>
      </c>
      <c r="O16" s="34">
        <v>0</v>
      </c>
      <c r="P16" s="34">
        <v>237588</v>
      </c>
      <c r="Q16" s="34">
        <v>116</v>
      </c>
      <c r="R16" s="34">
        <v>319</v>
      </c>
      <c r="S16" s="34">
        <v>0</v>
      </c>
      <c r="T16" s="34">
        <v>18448113</v>
      </c>
      <c r="U16" s="34">
        <v>0</v>
      </c>
      <c r="V16" s="30">
        <f>'[1]VorortanHEK'!C77</f>
        <v>308536</v>
      </c>
      <c r="W16" s="95">
        <v>3</v>
      </c>
      <c r="X16" s="30">
        <f>'[1]VorortanHEK'!C14</f>
        <v>381169</v>
      </c>
      <c r="Y16" s="30">
        <f>'[1]VorortanHEK'!C15</f>
        <v>0</v>
      </c>
      <c r="Z16" s="30">
        <f>'[1]VorortanHEK'!C42</f>
        <v>52837</v>
      </c>
      <c r="AA16" s="30">
        <f>'[1]VorortanHEK'!C43</f>
        <v>0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28" t="s">
        <v>57</v>
      </c>
      <c r="B17" s="33"/>
      <c r="C17" s="29">
        <v>100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0">
        <f>'[1]Sheet9'!C77</f>
        <v>0</v>
      </c>
      <c r="W17" s="35"/>
      <c r="X17" s="30">
        <f>'[1]Sheet9'!C14</f>
        <v>0</v>
      </c>
      <c r="Y17" s="30">
        <f>'[1]Sheet9'!C15</f>
        <v>0</v>
      </c>
      <c r="Z17" s="30">
        <f>'[1]Sheet9'!C42</f>
        <v>0</v>
      </c>
      <c r="AA17" s="30">
        <f>'[1]Sheet9'!C43</f>
        <v>0</v>
      </c>
      <c r="AB17" s="31"/>
      <c r="AC17" s="32"/>
      <c r="AD17" s="32"/>
      <c r="AE17" s="32"/>
      <c r="AF17" s="32"/>
      <c r="AG17" s="4"/>
    </row>
    <row r="18" spans="1:32" ht="57" customHeight="1">
      <c r="A18" s="28" t="s">
        <v>58</v>
      </c>
      <c r="B18" s="33"/>
      <c r="C18" s="29">
        <v>100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0">
        <f>'[1]Sheet10'!C77</f>
        <v>0</v>
      </c>
      <c r="W18" s="35"/>
      <c r="X18" s="30">
        <f>'[1]Sheet10'!C14</f>
        <v>0</v>
      </c>
      <c r="Y18" s="30">
        <f>'[1]Sheet10'!C15</f>
        <v>0</v>
      </c>
      <c r="Z18" s="30">
        <f>'[1]Sheet10'!C42</f>
        <v>0</v>
      </c>
      <c r="AA18" s="30">
        <f>'[1]Sheet10'!C43</f>
        <v>0</v>
      </c>
      <c r="AB18" s="31"/>
      <c r="AC18" s="32"/>
      <c r="AD18" s="32"/>
      <c r="AE18" s="32"/>
      <c r="AF18" s="32"/>
    </row>
    <row r="19" spans="1:32" ht="57" customHeight="1">
      <c r="A19" s="28" t="s">
        <v>59</v>
      </c>
      <c r="B19" s="33"/>
      <c r="C19" s="29">
        <v>100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0">
        <f>'[1]Sheet12'!C77</f>
        <v>0</v>
      </c>
      <c r="W19" s="35"/>
      <c r="X19" s="30">
        <f>'[1]Sheet12'!C14</f>
        <v>0</v>
      </c>
      <c r="Y19" s="30">
        <f>'[1]Sheet12'!C15</f>
        <v>0</v>
      </c>
      <c r="Z19" s="30">
        <f>'[1]Sheet12'!C42</f>
        <v>0</v>
      </c>
      <c r="AA19" s="30">
        <f>'[1]Sheet12'!C43</f>
        <v>0</v>
      </c>
      <c r="AB19" s="31"/>
      <c r="AC19" s="32"/>
      <c r="AD19" s="32"/>
      <c r="AE19" s="32"/>
      <c r="AF19" s="32"/>
    </row>
    <row r="20" spans="1:32" ht="57" customHeight="1">
      <c r="A20" s="36" t="s">
        <v>60</v>
      </c>
      <c r="B20" s="33"/>
      <c r="C20" s="35" t="s">
        <v>89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30">
        <f>'[1]Sheet11'!C77</f>
        <v>0</v>
      </c>
      <c r="W20" s="35"/>
      <c r="X20" s="30">
        <f>'[1]Sheet11'!C14</f>
        <v>0</v>
      </c>
      <c r="Y20" s="30">
        <f>'[1]Sheet11'!C15</f>
        <v>0</v>
      </c>
      <c r="Z20" s="30">
        <f>'[1]Sheet11'!C42</f>
        <v>0</v>
      </c>
      <c r="AA20" s="30">
        <f>'[1]Sheet11'!C43</f>
        <v>0</v>
      </c>
      <c r="AB20" s="31"/>
      <c r="AC20" s="32"/>
      <c r="AD20" s="32"/>
      <c r="AE20" s="32"/>
      <c r="AF20" s="32"/>
    </row>
    <row r="21" spans="1:32" ht="57" customHeight="1">
      <c r="A21" s="36" t="s">
        <v>61</v>
      </c>
      <c r="B21" s="33"/>
      <c r="C21" s="35" t="s">
        <v>89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4"/>
      <c r="U21" s="16"/>
      <c r="V21" s="30">
        <f>'[1]Sheet '!C77</f>
        <v>0</v>
      </c>
      <c r="W21" s="35"/>
      <c r="X21" s="30">
        <f>'[1]Sheet '!C14</f>
        <v>0</v>
      </c>
      <c r="Y21" s="30">
        <f>'[1]Sheet '!C15</f>
        <v>0</v>
      </c>
      <c r="Z21" s="30">
        <f>'[1]Sheet '!C42</f>
        <v>0</v>
      </c>
      <c r="AA21" s="30">
        <f>'[1]Sheet '!C43</f>
        <v>0</v>
      </c>
      <c r="AB21" s="31"/>
      <c r="AC21" s="32"/>
      <c r="AD21" s="32"/>
      <c r="AE21" s="32"/>
      <c r="AF21" s="32"/>
    </row>
    <row r="22" spans="1:32" ht="57" customHeight="1">
      <c r="A22" s="36" t="s">
        <v>62</v>
      </c>
      <c r="B22" s="33"/>
      <c r="C22" s="35" t="s">
        <v>89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0">
        <f>'[1]Sheet13'!C77</f>
        <v>0</v>
      </c>
      <c r="W22" s="35"/>
      <c r="X22" s="30">
        <f>'[1]Sheet13'!C14</f>
        <v>0</v>
      </c>
      <c r="Y22" s="30">
        <f>'[1]Sheet13'!C15</f>
        <v>0</v>
      </c>
      <c r="Z22" s="30">
        <f>'[1]Sheet13'!C42</f>
        <v>0</v>
      </c>
      <c r="AA22" s="30">
        <f>'[1]Sheet13'!C43</f>
        <v>0</v>
      </c>
      <c r="AB22" s="31"/>
      <c r="AC22" s="32"/>
      <c r="AD22" s="32"/>
      <c r="AE22" s="32"/>
      <c r="AF22" s="32"/>
    </row>
    <row r="23" spans="1:32" ht="57" customHeight="1">
      <c r="A23" s="36" t="s">
        <v>63</v>
      </c>
      <c r="B23" s="33" t="s">
        <v>56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4"/>
      <c r="V23" s="30">
        <f>'[1]Sheet14'!C77</f>
        <v>0</v>
      </c>
      <c r="W23" s="35"/>
      <c r="X23" s="30">
        <f>'[1]Sheet14'!C14</f>
        <v>0</v>
      </c>
      <c r="Y23" s="30">
        <f>'[1]Sheet14'!C15</f>
        <v>0</v>
      </c>
      <c r="Z23" s="30">
        <f>'[1]Sheet14'!C42</f>
        <v>0</v>
      </c>
      <c r="AA23" s="30">
        <f>'[1]Sheet14'!C43</f>
        <v>0</v>
      </c>
      <c r="AB23" s="31"/>
      <c r="AC23" s="32"/>
      <c r="AD23" s="32"/>
      <c r="AE23" s="32"/>
      <c r="AF23" s="32"/>
    </row>
    <row r="24" spans="1:32" ht="57" customHeight="1">
      <c r="A24" s="36" t="s">
        <v>64</v>
      </c>
      <c r="B24" s="37" t="s">
        <v>56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4"/>
      <c r="V24" s="30">
        <f>'[1]Sheet15'!C77</f>
        <v>0</v>
      </c>
      <c r="W24" s="35"/>
      <c r="X24" s="30">
        <f>'[1]Sheet15'!C14</f>
        <v>0</v>
      </c>
      <c r="Y24" s="30">
        <f>'[1]Sheet15'!C15</f>
        <v>0</v>
      </c>
      <c r="Z24" s="30">
        <f>'[1]Sheet15'!C42</f>
        <v>0</v>
      </c>
      <c r="AA24" s="30">
        <f>'[1]Sheet15'!C43</f>
        <v>0</v>
      </c>
      <c r="AB24" s="31"/>
      <c r="AC24" s="32"/>
      <c r="AD24" s="32"/>
      <c r="AE24" s="32"/>
      <c r="AF24" s="32"/>
    </row>
    <row r="25" spans="1:32" ht="57" customHeight="1">
      <c r="A25" s="36" t="s">
        <v>65</v>
      </c>
      <c r="B25" s="37" t="s">
        <v>56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0">
        <f>'[1]Sheet16'!C77</f>
        <v>0</v>
      </c>
      <c r="W25" s="35"/>
      <c r="X25" s="30">
        <f>'[1]Sheet16'!C14</f>
        <v>0</v>
      </c>
      <c r="Y25" s="30">
        <f>'[1]Sheet16'!C15</f>
        <v>0</v>
      </c>
      <c r="Z25" s="30">
        <f>'[1]Sheet16'!C42</f>
        <v>0</v>
      </c>
      <c r="AA25" s="30">
        <f>'[1]Sheet16'!C43</f>
        <v>0</v>
      </c>
      <c r="AB25" s="31"/>
      <c r="AC25" s="32"/>
      <c r="AD25" s="32"/>
      <c r="AE25" s="32"/>
      <c r="AF25" s="32"/>
    </row>
    <row r="26" spans="1:32" ht="57" customHeight="1">
      <c r="A26" s="36" t="s">
        <v>66</v>
      </c>
      <c r="B26" s="37" t="s">
        <v>56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4"/>
      <c r="V26" s="30">
        <f>'[1]Sheet17'!C77</f>
        <v>0</v>
      </c>
      <c r="W26" s="35"/>
      <c r="X26" s="30">
        <f>'[1]Sheet17'!C14</f>
        <v>0</v>
      </c>
      <c r="Y26" s="30">
        <f>'[1]Sheet17'!C15</f>
        <v>0</v>
      </c>
      <c r="Z26" s="30">
        <f>'[1]Sheet17'!C42</f>
        <v>0</v>
      </c>
      <c r="AA26" s="30">
        <f>'[1]Sheet17'!C43</f>
        <v>0</v>
      </c>
      <c r="AB26" s="31"/>
      <c r="AC26" s="32"/>
      <c r="AD26" s="32"/>
      <c r="AE26" s="32"/>
      <c r="AF26" s="32"/>
    </row>
    <row r="27" spans="1:32" ht="57" customHeight="1">
      <c r="A27" s="36" t="s">
        <v>67</v>
      </c>
      <c r="B27" s="37" t="s">
        <v>56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4"/>
      <c r="V27" s="30">
        <f>'[1]Sheet18'!C77</f>
        <v>0</v>
      </c>
      <c r="W27" s="35"/>
      <c r="X27" s="30">
        <f>'[1]Sheet18'!C14</f>
        <v>0</v>
      </c>
      <c r="Y27" s="30">
        <f>'[1]Sheet18'!C15</f>
        <v>0</v>
      </c>
      <c r="Z27" s="30">
        <f>'[1]Sheet18'!C42</f>
        <v>0</v>
      </c>
      <c r="AA27" s="30">
        <f>'[1]Sheet18'!C43</f>
        <v>0</v>
      </c>
      <c r="AB27" s="31"/>
      <c r="AC27" s="32"/>
      <c r="AD27" s="32"/>
      <c r="AE27" s="32"/>
      <c r="AF27" s="32"/>
    </row>
    <row r="28" spans="1:32" ht="57" customHeight="1">
      <c r="A28" s="36" t="s">
        <v>68</v>
      </c>
      <c r="B28" s="37" t="s">
        <v>56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4"/>
      <c r="V28" s="30">
        <f>'[1]Sheet19'!C77</f>
        <v>0</v>
      </c>
      <c r="W28" s="35"/>
      <c r="X28" s="30">
        <f>'[1]Sheet19'!C14</f>
        <v>0</v>
      </c>
      <c r="Y28" s="30">
        <f>'[1]Sheet19'!C15</f>
        <v>0</v>
      </c>
      <c r="Z28" s="30">
        <f>'[1]Sheet19'!C42</f>
        <v>0</v>
      </c>
      <c r="AA28" s="30">
        <f>'[1]Sheet19'!C43</f>
        <v>0</v>
      </c>
      <c r="AB28" s="31"/>
      <c r="AC28" s="32"/>
      <c r="AD28" s="32"/>
      <c r="AE28" s="32"/>
      <c r="AF28" s="32"/>
    </row>
    <row r="29" spans="1:32" ht="57" customHeight="1">
      <c r="A29" s="36" t="s">
        <v>69</v>
      </c>
      <c r="B29" s="37" t="s">
        <v>56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0">
        <f>'[1]Sheet20'!C77</f>
        <v>0</v>
      </c>
      <c r="W29" s="35"/>
      <c r="X29" s="30">
        <f>'[1]Sheet20'!C14</f>
        <v>0</v>
      </c>
      <c r="Y29" s="30">
        <f>'[1]Sheet20'!C15</f>
        <v>0</v>
      </c>
      <c r="Z29" s="30">
        <f>'[1]Sheet20'!C42</f>
        <v>0</v>
      </c>
      <c r="AA29" s="30">
        <f>'[1]Sheet20'!C43</f>
        <v>0</v>
      </c>
      <c r="AB29" s="31"/>
      <c r="AC29" s="32"/>
      <c r="AD29" s="32"/>
      <c r="AE29" s="32"/>
      <c r="AF29" s="32"/>
    </row>
    <row r="30" spans="1:32" ht="57" customHeight="1" thickBot="1">
      <c r="A30" s="38" t="s">
        <v>70</v>
      </c>
      <c r="B30" s="39" t="s">
        <v>56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30">
        <f>'[1]Sheet21'!C77</f>
        <v>0</v>
      </c>
      <c r="W30" s="40"/>
      <c r="X30" s="42">
        <f>'[1]Sheet21'!C14</f>
        <v>0</v>
      </c>
      <c r="Y30" s="42">
        <f>'[1]Sheet21'!C15</f>
        <v>0</v>
      </c>
      <c r="Z30" s="42">
        <f>'[1]Sheet21'!C42</f>
        <v>0</v>
      </c>
      <c r="AA30" s="42">
        <f>'[1]Sheet21'!C43</f>
        <v>0</v>
      </c>
      <c r="AB30" s="31"/>
      <c r="AC30" s="32"/>
      <c r="AD30" s="32"/>
      <c r="AE30" s="32"/>
      <c r="AF30" s="32"/>
    </row>
    <row r="31" spans="1:27" s="50" customFormat="1" ht="18" customHeight="1" thickBot="1">
      <c r="A31" s="43"/>
      <c r="B31" s="44" t="s">
        <v>71</v>
      </c>
      <c r="C31" s="45"/>
      <c r="D31" s="46">
        <f aca="true" t="shared" si="0" ref="D31:AA31">SUM(D10:D30)</f>
        <v>5543954.4</v>
      </c>
      <c r="E31" s="46">
        <f t="shared" si="0"/>
        <v>3329735.5</v>
      </c>
      <c r="F31" s="46">
        <f t="shared" si="0"/>
        <v>16782000.3</v>
      </c>
      <c r="G31" s="46">
        <f t="shared" si="0"/>
        <v>41499.9</v>
      </c>
      <c r="H31" s="46">
        <f t="shared" si="0"/>
        <v>441563.6</v>
      </c>
      <c r="I31" s="46">
        <f t="shared" si="0"/>
        <v>20084326.4</v>
      </c>
      <c r="J31" s="46">
        <f t="shared" si="0"/>
        <v>3946556.8</v>
      </c>
      <c r="K31" s="46">
        <f t="shared" si="0"/>
        <v>13421904.6</v>
      </c>
      <c r="L31" s="46">
        <f t="shared" si="0"/>
        <v>624867</v>
      </c>
      <c r="M31" s="46">
        <f t="shared" si="0"/>
        <v>1848898.1</v>
      </c>
      <c r="N31" s="46">
        <f t="shared" si="0"/>
        <v>0</v>
      </c>
      <c r="O31" s="46">
        <f t="shared" si="0"/>
        <v>320226.1</v>
      </c>
      <c r="P31" s="46">
        <f t="shared" si="0"/>
        <v>419363.1</v>
      </c>
      <c r="Q31" s="46">
        <f t="shared" si="0"/>
        <v>63616</v>
      </c>
      <c r="R31" s="46">
        <f t="shared" si="0"/>
        <v>24751.1</v>
      </c>
      <c r="S31" s="46">
        <f t="shared" si="0"/>
        <v>5435</v>
      </c>
      <c r="T31" s="46">
        <f t="shared" si="0"/>
        <v>22325854.6</v>
      </c>
      <c r="U31" s="47">
        <f t="shared" si="0"/>
        <v>891070.8</v>
      </c>
      <c r="V31" s="48">
        <f t="shared" si="0"/>
        <v>395180.6</v>
      </c>
      <c r="W31" s="46">
        <f t="shared" si="0"/>
        <v>221</v>
      </c>
      <c r="X31" s="48">
        <f t="shared" si="0"/>
        <v>1372631.9</v>
      </c>
      <c r="Y31" s="48">
        <f t="shared" si="0"/>
        <v>725154.3999999999</v>
      </c>
      <c r="Z31" s="48">
        <f t="shared" si="0"/>
        <v>945175.8</v>
      </c>
      <c r="AA31" s="49">
        <f t="shared" si="0"/>
        <v>705174.2000000001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81"/>
      <c r="W36" s="54"/>
      <c r="X36" s="54"/>
      <c r="Y36" s="54"/>
      <c r="Z36" s="54"/>
      <c r="AA36" s="54"/>
    </row>
    <row r="37" ht="17.25">
      <c r="V37" s="32"/>
    </row>
    <row r="38" ht="17.25">
      <c r="V38" s="8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AA6:AA8"/>
    <mergeCell ref="V6:V8"/>
    <mergeCell ref="U6:U8"/>
    <mergeCell ref="Z6:Z8"/>
    <mergeCell ref="Q7:Q8"/>
    <mergeCell ref="Q6:S6"/>
    <mergeCell ref="Y6:Y8"/>
    <mergeCell ref="N6:O6"/>
    <mergeCell ref="J6:L6"/>
    <mergeCell ref="L7:L8"/>
    <mergeCell ref="C6:C8"/>
    <mergeCell ref="H7:H8"/>
    <mergeCell ref="I6:I8"/>
    <mergeCell ref="M6:M8"/>
    <mergeCell ref="G7:G8"/>
    <mergeCell ref="K7:K8"/>
    <mergeCell ref="T6:T8"/>
    <mergeCell ref="D6:D8"/>
    <mergeCell ref="G6:H6"/>
    <mergeCell ref="P6:P8"/>
    <mergeCell ref="S7:S8"/>
    <mergeCell ref="R7:R8"/>
    <mergeCell ref="O7:O8"/>
    <mergeCell ref="N7:N8"/>
    <mergeCell ref="J7:J8"/>
    <mergeCell ref="T1:Y1"/>
    <mergeCell ref="A2:Y2"/>
    <mergeCell ref="A3:Y3"/>
    <mergeCell ref="A4:Y4"/>
    <mergeCell ref="W6:W8"/>
    <mergeCell ref="X6:X8"/>
    <mergeCell ref="A6:A7"/>
    <mergeCell ref="B6:B7"/>
    <mergeCell ref="F6:F8"/>
    <mergeCell ref="E6:E8"/>
  </mergeCells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4">
      <selection activeCell="A1" sqref="A1"/>
    </sheetView>
  </sheetViews>
  <sheetFormatPr defaultColWidth="10.00390625" defaultRowHeight="15"/>
  <cols>
    <col min="1" max="1" width="5.28125" style="4" customWidth="1"/>
    <col min="2" max="2" width="34.57421875" style="4" customWidth="1"/>
    <col min="3" max="3" width="5.140625" style="4" customWidth="1"/>
    <col min="4" max="4" width="18.28125" style="4" customWidth="1"/>
    <col min="5" max="5" width="17.7109375" style="4" customWidth="1"/>
    <col min="6" max="7" width="18.28125" style="4" customWidth="1"/>
    <col min="8" max="8" width="20.00390625" style="4" customWidth="1"/>
    <col min="9" max="9" width="17.7109375" style="4" customWidth="1"/>
    <col min="10" max="10" width="16.28125" style="4" customWidth="1"/>
    <col min="11" max="11" width="15.57421875" style="4" customWidth="1"/>
    <col min="12" max="12" width="17.8515625" style="4" customWidth="1"/>
    <col min="13" max="13" width="15.7109375" style="4" customWidth="1"/>
    <col min="14" max="14" width="14.00390625" style="4" customWidth="1"/>
    <col min="15" max="15" width="14.8515625" style="4" customWidth="1"/>
    <col min="16" max="16" width="14.57421875" style="4" customWidth="1"/>
    <col min="17" max="17" width="13.28125" style="4" customWidth="1"/>
    <col min="18" max="18" width="16.140625" style="4" customWidth="1"/>
    <col min="19" max="19" width="11.7109375" style="4" customWidth="1"/>
    <col min="20" max="20" width="12.8515625" style="4" customWidth="1"/>
    <col min="21" max="21" width="16.28125" style="57" customWidth="1"/>
    <col min="22" max="22" width="14.8515625" style="4" customWidth="1"/>
    <col min="23" max="23" width="15.140625" style="4" customWidth="1"/>
    <col min="24" max="24" width="17.140625" style="4" customWidth="1"/>
    <col min="25" max="27" width="16.7109375" style="4" customWidth="1"/>
    <col min="28" max="28" width="14.28125" style="4" customWidth="1"/>
    <col min="29" max="29" width="13.28125" style="4" customWidth="1"/>
    <col min="30" max="30" width="12.7109375" style="4" customWidth="1"/>
    <col min="31" max="31" width="14.140625" style="4" hidden="1" customWidth="1"/>
    <col min="32" max="32" width="11.7109375" style="4" customWidth="1"/>
    <col min="33" max="16384" width="10.00390625" style="4" customWidth="1"/>
  </cols>
  <sheetData>
    <row r="1" spans="20:27" s="66" customFormat="1" ht="45" customHeight="1">
      <c r="T1" s="131"/>
      <c r="U1" s="131"/>
      <c r="V1" s="131"/>
      <c r="W1" s="131"/>
      <c r="X1" s="131"/>
      <c r="Y1" s="131"/>
      <c r="Z1" s="99"/>
      <c r="AA1" s="99"/>
    </row>
    <row r="2" spans="1:27" s="7" customFormat="1" ht="41.25" customHeight="1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6"/>
      <c r="AA2" s="6"/>
    </row>
    <row r="3" spans="1:27" s="7" customFormat="1" ht="39" customHeight="1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8"/>
      <c r="AA3" s="8"/>
    </row>
    <row r="4" spans="1:28" s="97" customFormat="1" ht="26.25" customHeight="1">
      <c r="A4" s="134" t="s">
        <v>174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64"/>
      <c r="AA4" s="65" t="s">
        <v>184</v>
      </c>
      <c r="AB4" s="96"/>
    </row>
    <row r="5" spans="2:28" s="66" customFormat="1" ht="18" thickBot="1">
      <c r="B5" s="67" t="s">
        <v>19</v>
      </c>
      <c r="C5" s="68"/>
      <c r="D5" s="66" t="s">
        <v>231</v>
      </c>
      <c r="U5" s="69"/>
      <c r="AA5" s="70" t="s">
        <v>20</v>
      </c>
      <c r="AB5" s="98"/>
    </row>
    <row r="6" spans="1:27" ht="27.75" customHeight="1" thickTop="1">
      <c r="A6" s="135" t="s">
        <v>21</v>
      </c>
      <c r="B6" s="137" t="s">
        <v>22</v>
      </c>
      <c r="C6" s="125" t="s">
        <v>23</v>
      </c>
      <c r="D6" s="144" t="s">
        <v>24</v>
      </c>
      <c r="E6" s="138" t="s">
        <v>25</v>
      </c>
      <c r="F6" s="144" t="s">
        <v>26</v>
      </c>
      <c r="G6" s="128" t="s">
        <v>27</v>
      </c>
      <c r="H6" s="129"/>
      <c r="I6" s="144" t="s">
        <v>28</v>
      </c>
      <c r="J6" s="128" t="s">
        <v>27</v>
      </c>
      <c r="K6" s="130"/>
      <c r="L6" s="129"/>
      <c r="M6" s="148" t="s">
        <v>29</v>
      </c>
      <c r="N6" s="128" t="s">
        <v>27</v>
      </c>
      <c r="O6" s="129"/>
      <c r="P6" s="144" t="s">
        <v>30</v>
      </c>
      <c r="Q6" s="141" t="s">
        <v>27</v>
      </c>
      <c r="R6" s="142"/>
      <c r="S6" s="143"/>
      <c r="T6" s="153" t="s">
        <v>31</v>
      </c>
      <c r="U6" s="144" t="s">
        <v>32</v>
      </c>
      <c r="V6" s="138" t="s">
        <v>33</v>
      </c>
      <c r="W6" s="144" t="s">
        <v>48</v>
      </c>
      <c r="X6" s="138" t="s">
        <v>34</v>
      </c>
      <c r="Y6" s="144" t="s">
        <v>35</v>
      </c>
      <c r="Z6" s="138" t="s">
        <v>36</v>
      </c>
      <c r="AA6" s="144" t="s">
        <v>37</v>
      </c>
    </row>
    <row r="7" spans="1:27" ht="239.25" customHeight="1">
      <c r="A7" s="136"/>
      <c r="B7" s="126"/>
      <c r="C7" s="126"/>
      <c r="D7" s="145"/>
      <c r="E7" s="139"/>
      <c r="F7" s="145"/>
      <c r="G7" s="158" t="s">
        <v>38</v>
      </c>
      <c r="H7" s="147" t="s">
        <v>39</v>
      </c>
      <c r="I7" s="151"/>
      <c r="J7" s="158" t="s">
        <v>40</v>
      </c>
      <c r="K7" s="158" t="s">
        <v>41</v>
      </c>
      <c r="L7" s="147" t="s">
        <v>42</v>
      </c>
      <c r="M7" s="149"/>
      <c r="N7" s="156" t="s">
        <v>43</v>
      </c>
      <c r="O7" s="156" t="s">
        <v>44</v>
      </c>
      <c r="P7" s="145"/>
      <c r="Q7" s="158" t="s">
        <v>45</v>
      </c>
      <c r="R7" s="158" t="s">
        <v>46</v>
      </c>
      <c r="S7" s="147" t="s">
        <v>47</v>
      </c>
      <c r="T7" s="154"/>
      <c r="U7" s="145"/>
      <c r="V7" s="139"/>
      <c r="W7" s="145"/>
      <c r="X7" s="139"/>
      <c r="Y7" s="151"/>
      <c r="Z7" s="139"/>
      <c r="AA7" s="145"/>
    </row>
    <row r="8" spans="1:27" ht="148.5" customHeight="1" thickBot="1">
      <c r="A8" s="19"/>
      <c r="B8" s="20"/>
      <c r="C8" s="127"/>
      <c r="D8" s="146"/>
      <c r="E8" s="140"/>
      <c r="F8" s="146"/>
      <c r="G8" s="159"/>
      <c r="H8" s="140"/>
      <c r="I8" s="152"/>
      <c r="J8" s="159"/>
      <c r="K8" s="159"/>
      <c r="L8" s="140"/>
      <c r="M8" s="150"/>
      <c r="N8" s="157"/>
      <c r="O8" s="157"/>
      <c r="P8" s="146"/>
      <c r="Q8" s="159"/>
      <c r="R8" s="159"/>
      <c r="S8" s="140"/>
      <c r="T8" s="155"/>
      <c r="U8" s="146"/>
      <c r="V8" s="140"/>
      <c r="W8" s="146"/>
      <c r="X8" s="140"/>
      <c r="Y8" s="152"/>
      <c r="Z8" s="140"/>
      <c r="AA8" s="146"/>
    </row>
    <row r="9" spans="1:27" s="27" customFormat="1" ht="15.75" customHeight="1" thickTop="1">
      <c r="A9" s="21">
        <v>1</v>
      </c>
      <c r="B9" s="22">
        <v>2</v>
      </c>
      <c r="C9" s="23">
        <v>3</v>
      </c>
      <c r="D9" s="24">
        <v>4</v>
      </c>
      <c r="E9" s="25">
        <v>5</v>
      </c>
      <c r="F9" s="24">
        <v>6</v>
      </c>
      <c r="G9" s="25">
        <v>7</v>
      </c>
      <c r="H9" s="25">
        <v>8</v>
      </c>
      <c r="I9" s="24">
        <v>9</v>
      </c>
      <c r="J9" s="25">
        <v>10</v>
      </c>
      <c r="K9" s="25">
        <v>11</v>
      </c>
      <c r="L9" s="25">
        <v>12</v>
      </c>
      <c r="M9" s="24">
        <v>13</v>
      </c>
      <c r="N9" s="24">
        <v>14</v>
      </c>
      <c r="O9" s="24">
        <v>15</v>
      </c>
      <c r="P9" s="24">
        <v>16</v>
      </c>
      <c r="Q9" s="25">
        <v>17</v>
      </c>
      <c r="R9" s="25">
        <v>18</v>
      </c>
      <c r="S9" s="26">
        <v>19</v>
      </c>
      <c r="T9" s="22">
        <v>20</v>
      </c>
      <c r="U9" s="24">
        <v>21</v>
      </c>
      <c r="V9" s="22">
        <v>22</v>
      </c>
      <c r="W9" s="24">
        <v>23</v>
      </c>
      <c r="X9" s="22">
        <v>24</v>
      </c>
      <c r="Y9" s="24">
        <v>25</v>
      </c>
      <c r="Z9" s="22">
        <v>26</v>
      </c>
      <c r="AA9" s="24">
        <v>27</v>
      </c>
    </row>
    <row r="10" spans="1:33" s="27" customFormat="1" ht="57" customHeight="1">
      <c r="A10" s="71" t="s">
        <v>49</v>
      </c>
      <c r="B10" s="72" t="s">
        <v>232</v>
      </c>
      <c r="C10" s="73">
        <v>99.02</v>
      </c>
      <c r="D10" s="74">
        <v>1593178</v>
      </c>
      <c r="E10" s="74">
        <v>1593175</v>
      </c>
      <c r="F10" s="74">
        <v>307504</v>
      </c>
      <c r="G10" s="74">
        <v>3001</v>
      </c>
      <c r="H10" s="74">
        <v>117282</v>
      </c>
      <c r="I10" s="74">
        <v>1135198</v>
      </c>
      <c r="J10" s="74">
        <v>717066</v>
      </c>
      <c r="K10" s="74">
        <v>-96406</v>
      </c>
      <c r="L10" s="74">
        <v>62334</v>
      </c>
      <c r="M10" s="74">
        <v>618525</v>
      </c>
      <c r="N10" s="74">
        <v>0</v>
      </c>
      <c r="O10" s="74">
        <v>618525</v>
      </c>
      <c r="P10" s="74">
        <v>146959</v>
      </c>
      <c r="Q10" s="74">
        <v>2539</v>
      </c>
      <c r="R10" s="74">
        <v>19910</v>
      </c>
      <c r="S10" s="74">
        <v>3480</v>
      </c>
      <c r="T10" s="74">
        <v>1900682</v>
      </c>
      <c r="U10" s="74">
        <v>356148</v>
      </c>
      <c r="V10" s="30">
        <v>17462</v>
      </c>
      <c r="W10" s="74">
        <v>115</v>
      </c>
      <c r="X10" s="30">
        <v>369950</v>
      </c>
      <c r="Y10" s="30">
        <v>356148</v>
      </c>
      <c r="Z10" s="30">
        <v>348131</v>
      </c>
      <c r="AA10" s="30">
        <v>339911</v>
      </c>
      <c r="AB10" s="31"/>
      <c r="AC10" s="32"/>
      <c r="AD10" s="32"/>
      <c r="AE10" s="32"/>
      <c r="AF10" s="32"/>
      <c r="AG10" s="4"/>
    </row>
    <row r="11" spans="1:33" s="27" customFormat="1" ht="57" customHeight="1">
      <c r="A11" s="71" t="s">
        <v>50</v>
      </c>
      <c r="B11" s="72" t="s">
        <v>185</v>
      </c>
      <c r="C11" s="73">
        <v>100</v>
      </c>
      <c r="D11" s="74">
        <v>7381765</v>
      </c>
      <c r="E11" s="74">
        <v>6970717</v>
      </c>
      <c r="F11" s="74">
        <v>2291286</v>
      </c>
      <c r="G11" s="74">
        <v>508631</v>
      </c>
      <c r="H11" s="74">
        <v>137431</v>
      </c>
      <c r="I11" s="74">
        <v>8807608</v>
      </c>
      <c r="J11" s="74">
        <v>6921485</v>
      </c>
      <c r="K11" s="74">
        <v>847900</v>
      </c>
      <c r="L11" s="74">
        <v>1038223</v>
      </c>
      <c r="M11" s="74">
        <v>819764</v>
      </c>
      <c r="N11" s="74">
        <v>0</v>
      </c>
      <c r="O11" s="74">
        <v>425695</v>
      </c>
      <c r="P11" s="74">
        <v>45679</v>
      </c>
      <c r="Q11" s="74">
        <v>14535</v>
      </c>
      <c r="R11" s="74">
        <v>16185</v>
      </c>
      <c r="S11" s="74">
        <v>14959</v>
      </c>
      <c r="T11" s="74">
        <v>9673051</v>
      </c>
      <c r="U11" s="74">
        <v>1246701</v>
      </c>
      <c r="V11" s="30">
        <v>133913</v>
      </c>
      <c r="W11" s="74">
        <v>341</v>
      </c>
      <c r="X11" s="30">
        <v>1436376</v>
      </c>
      <c r="Y11" s="30">
        <v>1246701</v>
      </c>
      <c r="Z11" s="30">
        <v>1265032</v>
      </c>
      <c r="AA11" s="30">
        <v>1203372</v>
      </c>
      <c r="AB11" s="31"/>
      <c r="AC11" s="32"/>
      <c r="AD11" s="32"/>
      <c r="AE11" s="32"/>
      <c r="AF11" s="32"/>
      <c r="AG11" s="4"/>
    </row>
    <row r="12" spans="1:33" s="27" customFormat="1" ht="57" customHeight="1">
      <c r="A12" s="71" t="s">
        <v>51</v>
      </c>
      <c r="B12" s="83" t="s">
        <v>233</v>
      </c>
      <c r="C12" s="73">
        <v>100</v>
      </c>
      <c r="D12" s="74">
        <v>508465</v>
      </c>
      <c r="E12" s="74">
        <v>503290</v>
      </c>
      <c r="F12" s="74">
        <v>285110</v>
      </c>
      <c r="G12" s="74"/>
      <c r="H12" s="74">
        <v>11330</v>
      </c>
      <c r="I12" s="74">
        <v>266237</v>
      </c>
      <c r="J12" s="74">
        <v>50000</v>
      </c>
      <c r="K12" s="74">
        <v>-25494</v>
      </c>
      <c r="L12" s="74">
        <v>7500</v>
      </c>
      <c r="M12" s="74">
        <v>456608</v>
      </c>
      <c r="N12" s="74">
        <v>50674</v>
      </c>
      <c r="O12" s="74">
        <v>405934</v>
      </c>
      <c r="P12" s="74">
        <v>70730</v>
      </c>
      <c r="Q12" s="74">
        <v>7364</v>
      </c>
      <c r="R12" s="74">
        <v>13470</v>
      </c>
      <c r="S12" s="74">
        <v>9482</v>
      </c>
      <c r="T12" s="74">
        <v>793575</v>
      </c>
      <c r="U12" s="74">
        <v>216927</v>
      </c>
      <c r="V12" s="30">
        <v>-9488</v>
      </c>
      <c r="W12" s="74">
        <v>62</v>
      </c>
      <c r="X12" s="30">
        <v>240246</v>
      </c>
      <c r="Y12" s="30">
        <v>216927</v>
      </c>
      <c r="Z12" s="30">
        <v>249734</v>
      </c>
      <c r="AA12" s="30">
        <v>174704</v>
      </c>
      <c r="AB12" s="31"/>
      <c r="AC12" s="32"/>
      <c r="AD12" s="32"/>
      <c r="AE12" s="32"/>
      <c r="AF12" s="32"/>
      <c r="AG12" s="4"/>
    </row>
    <row r="13" spans="1:33" s="27" customFormat="1" ht="57" customHeight="1">
      <c r="A13" s="71" t="s">
        <v>52</v>
      </c>
      <c r="B13" s="72" t="s">
        <v>234</v>
      </c>
      <c r="C13" s="73">
        <v>100</v>
      </c>
      <c r="D13" s="74">
        <v>975621</v>
      </c>
      <c r="E13" s="74">
        <v>900</v>
      </c>
      <c r="F13" s="74">
        <v>480343</v>
      </c>
      <c r="G13" s="74">
        <v>951</v>
      </c>
      <c r="H13" s="74">
        <v>386597</v>
      </c>
      <c r="I13" s="74">
        <v>1226874</v>
      </c>
      <c r="J13" s="74">
        <v>176562</v>
      </c>
      <c r="K13" s="74">
        <v>129522</v>
      </c>
      <c r="L13" s="74">
        <v>26484</v>
      </c>
      <c r="M13" s="74">
        <v>197922</v>
      </c>
      <c r="N13" s="74">
        <v>73319</v>
      </c>
      <c r="O13" s="74">
        <v>119024</v>
      </c>
      <c r="P13" s="74">
        <v>31168</v>
      </c>
      <c r="Q13" s="74">
        <v>5761</v>
      </c>
      <c r="R13" s="74">
        <v>20495</v>
      </c>
      <c r="S13" s="74">
        <v>158</v>
      </c>
      <c r="T13" s="74">
        <v>1455964</v>
      </c>
      <c r="U13" s="74">
        <v>212915</v>
      </c>
      <c r="V13" s="30">
        <v>32959</v>
      </c>
      <c r="W13" s="74">
        <v>54</v>
      </c>
      <c r="X13" s="30">
        <v>257336</v>
      </c>
      <c r="Y13" s="30">
        <v>212915</v>
      </c>
      <c r="Z13" s="30">
        <v>211792</v>
      </c>
      <c r="AA13" s="30">
        <v>137464</v>
      </c>
      <c r="AB13" s="31"/>
      <c r="AC13" s="32"/>
      <c r="AD13" s="32"/>
      <c r="AE13" s="32"/>
      <c r="AF13" s="32"/>
      <c r="AG13" s="4"/>
    </row>
    <row r="14" spans="1:33" s="27" customFormat="1" ht="57" customHeight="1">
      <c r="A14" s="71" t="s">
        <v>53</v>
      </c>
      <c r="B14" s="72" t="s">
        <v>186</v>
      </c>
      <c r="C14" s="73">
        <v>100</v>
      </c>
      <c r="D14" s="74">
        <v>3000</v>
      </c>
      <c r="E14" s="74">
        <v>23601</v>
      </c>
      <c r="F14" s="74">
        <v>13815</v>
      </c>
      <c r="G14" s="74">
        <v>6190</v>
      </c>
      <c r="H14" s="74">
        <v>5366</v>
      </c>
      <c r="I14" s="74">
        <v>35883</v>
      </c>
      <c r="J14" s="74">
        <v>20170</v>
      </c>
      <c r="K14" s="74">
        <v>-3375</v>
      </c>
      <c r="L14" s="74">
        <v>1948</v>
      </c>
      <c r="M14" s="74">
        <v>0</v>
      </c>
      <c r="N14" s="74">
        <v>0</v>
      </c>
      <c r="O14" s="74">
        <v>0</v>
      </c>
      <c r="P14" s="74">
        <v>4532</v>
      </c>
      <c r="Q14" s="74">
        <v>673</v>
      </c>
      <c r="R14" s="74">
        <v>92</v>
      </c>
      <c r="S14" s="74">
        <v>3540</v>
      </c>
      <c r="T14" s="74">
        <v>40415</v>
      </c>
      <c r="U14" s="74">
        <v>99565</v>
      </c>
      <c r="V14" s="30">
        <v>-3375</v>
      </c>
      <c r="W14" s="74">
        <v>29</v>
      </c>
      <c r="X14" s="30">
        <v>99565</v>
      </c>
      <c r="Y14" s="30">
        <v>99565</v>
      </c>
      <c r="Z14" s="30">
        <v>102940</v>
      </c>
      <c r="AA14" s="30">
        <v>102940</v>
      </c>
      <c r="AB14" s="31"/>
      <c r="AC14" s="32"/>
      <c r="AD14" s="32"/>
      <c r="AE14" s="32"/>
      <c r="AF14" s="32"/>
      <c r="AG14" s="4"/>
    </row>
    <row r="15" spans="1:33" s="27" customFormat="1" ht="57" customHeight="1">
      <c r="A15" s="71" t="s">
        <v>54</v>
      </c>
      <c r="B15" s="72" t="s">
        <v>235</v>
      </c>
      <c r="C15" s="73">
        <v>80</v>
      </c>
      <c r="D15" s="74">
        <v>2425889</v>
      </c>
      <c r="E15" s="74">
        <v>1331523</v>
      </c>
      <c r="F15" s="74">
        <v>480787</v>
      </c>
      <c r="G15" s="74">
        <v>1324</v>
      </c>
      <c r="H15" s="74">
        <v>127611</v>
      </c>
      <c r="I15" s="74">
        <v>2223014</v>
      </c>
      <c r="J15" s="74">
        <v>89515</v>
      </c>
      <c r="K15" s="74">
        <v>10687</v>
      </c>
      <c r="L15" s="74">
        <v>0</v>
      </c>
      <c r="M15" s="74">
        <v>533175</v>
      </c>
      <c r="N15" s="74">
        <v>118000</v>
      </c>
      <c r="O15" s="74">
        <v>415175</v>
      </c>
      <c r="P15" s="74">
        <v>158855</v>
      </c>
      <c r="Q15" s="74">
        <v>3955</v>
      </c>
      <c r="R15" s="74">
        <v>10772</v>
      </c>
      <c r="S15" s="74">
        <v>0</v>
      </c>
      <c r="T15" s="74">
        <v>2906676</v>
      </c>
      <c r="U15" s="74">
        <v>414531</v>
      </c>
      <c r="V15" s="30">
        <v>-69860</v>
      </c>
      <c r="W15" s="74">
        <v>146</v>
      </c>
      <c r="X15" s="30">
        <v>512082</v>
      </c>
      <c r="Y15" s="30">
        <v>414531</v>
      </c>
      <c r="Z15" s="30">
        <v>573574</v>
      </c>
      <c r="AA15" s="30">
        <v>431614</v>
      </c>
      <c r="AB15" s="31"/>
      <c r="AC15" s="32"/>
      <c r="AD15" s="32"/>
      <c r="AE15" s="32"/>
      <c r="AF15" s="32"/>
      <c r="AG15" s="4"/>
    </row>
    <row r="16" spans="1:33" s="27" customFormat="1" ht="57" customHeight="1">
      <c r="A16" s="71" t="s">
        <v>55</v>
      </c>
      <c r="B16" s="72" t="s">
        <v>236</v>
      </c>
      <c r="C16" s="73">
        <v>100</v>
      </c>
      <c r="D16" s="74">
        <v>678170.5</v>
      </c>
      <c r="E16" s="74">
        <v>167235</v>
      </c>
      <c r="F16" s="74">
        <v>258675.7</v>
      </c>
      <c r="G16" s="74">
        <v>4104.1</v>
      </c>
      <c r="H16" s="74">
        <v>20386.9</v>
      </c>
      <c r="I16" s="74">
        <v>855236</v>
      </c>
      <c r="J16" s="74">
        <v>263429</v>
      </c>
      <c r="K16" s="74">
        <v>15288.4</v>
      </c>
      <c r="L16" s="74">
        <v>234539.5</v>
      </c>
      <c r="M16" s="74">
        <v>0</v>
      </c>
      <c r="N16" s="74">
        <v>0</v>
      </c>
      <c r="O16" s="74">
        <v>0</v>
      </c>
      <c r="P16" s="74">
        <v>81610.2</v>
      </c>
      <c r="Q16" s="74">
        <v>3961.1</v>
      </c>
      <c r="R16" s="74">
        <v>2568.6</v>
      </c>
      <c r="S16" s="74">
        <v>561</v>
      </c>
      <c r="T16" s="74">
        <v>936846.2</v>
      </c>
      <c r="U16" s="74">
        <v>21742.8</v>
      </c>
      <c r="V16" s="30">
        <v>2583.7</v>
      </c>
      <c r="W16" s="74">
        <v>22</v>
      </c>
      <c r="X16" s="30">
        <v>38030.799999999996</v>
      </c>
      <c r="Y16" s="30">
        <v>24793.3</v>
      </c>
      <c r="Z16" s="30">
        <v>35143.2</v>
      </c>
      <c r="AA16" s="30">
        <v>20803.1</v>
      </c>
      <c r="AB16" s="31"/>
      <c r="AC16" s="32"/>
      <c r="AD16" s="32"/>
      <c r="AE16" s="32"/>
      <c r="AF16" s="32"/>
      <c r="AG16" s="4"/>
    </row>
    <row r="17" spans="1:33" s="27" customFormat="1" ht="57" customHeight="1">
      <c r="A17" s="71" t="s">
        <v>57</v>
      </c>
      <c r="B17" s="72" t="s">
        <v>56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30"/>
      <c r="W17" s="100"/>
      <c r="X17" s="30"/>
      <c r="Y17" s="30"/>
      <c r="Z17" s="30"/>
      <c r="AA17" s="30"/>
      <c r="AB17" s="31"/>
      <c r="AC17" s="32"/>
      <c r="AD17" s="32"/>
      <c r="AE17" s="32"/>
      <c r="AF17" s="32"/>
      <c r="AG17" s="4"/>
    </row>
    <row r="18" spans="1:32" ht="57" customHeight="1">
      <c r="A18" s="71" t="s">
        <v>58</v>
      </c>
      <c r="B18" s="72" t="s">
        <v>56</v>
      </c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30"/>
      <c r="W18" s="100"/>
      <c r="X18" s="30"/>
      <c r="Y18" s="30"/>
      <c r="Z18" s="30"/>
      <c r="AA18" s="30"/>
      <c r="AB18" s="31"/>
      <c r="AC18" s="32"/>
      <c r="AD18" s="32"/>
      <c r="AE18" s="32"/>
      <c r="AF18" s="32"/>
    </row>
    <row r="19" spans="1:32" ht="57" customHeight="1">
      <c r="A19" s="71" t="s">
        <v>59</v>
      </c>
      <c r="B19" s="72" t="s">
        <v>56</v>
      </c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30"/>
      <c r="W19" s="100"/>
      <c r="X19" s="30"/>
      <c r="Y19" s="30"/>
      <c r="Z19" s="30"/>
      <c r="AA19" s="30"/>
      <c r="AB19" s="31"/>
      <c r="AC19" s="32"/>
      <c r="AD19" s="32"/>
      <c r="AE19" s="32"/>
      <c r="AF19" s="32"/>
    </row>
    <row r="20" spans="1:32" ht="57" customHeight="1">
      <c r="A20" s="75" t="s">
        <v>60</v>
      </c>
      <c r="B20" s="72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74"/>
      <c r="V20" s="30"/>
      <c r="W20" s="100"/>
      <c r="X20" s="30"/>
      <c r="Y20" s="30"/>
      <c r="Z20" s="30"/>
      <c r="AA20" s="30"/>
      <c r="AB20" s="31"/>
      <c r="AC20" s="32"/>
      <c r="AD20" s="32"/>
      <c r="AE20" s="32"/>
      <c r="AF20" s="32"/>
    </row>
    <row r="21" spans="1:32" ht="57" customHeight="1">
      <c r="A21" s="75" t="s">
        <v>61</v>
      </c>
      <c r="B21" s="72" t="s">
        <v>56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74"/>
      <c r="V21" s="30"/>
      <c r="W21" s="100"/>
      <c r="X21" s="30"/>
      <c r="Y21" s="30"/>
      <c r="Z21" s="30"/>
      <c r="AA21" s="30"/>
      <c r="AB21" s="31"/>
      <c r="AC21" s="32"/>
      <c r="AD21" s="32"/>
      <c r="AE21" s="32"/>
      <c r="AF21" s="32"/>
    </row>
    <row r="22" spans="1:32" ht="57" customHeight="1">
      <c r="A22" s="75" t="s">
        <v>62</v>
      </c>
      <c r="B22" s="72" t="s">
        <v>56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4"/>
      <c r="V22" s="30"/>
      <c r="W22" s="100"/>
      <c r="X22" s="30"/>
      <c r="Y22" s="30"/>
      <c r="Z22" s="30"/>
      <c r="AA22" s="30"/>
      <c r="AB22" s="31"/>
      <c r="AC22" s="32"/>
      <c r="AD22" s="32"/>
      <c r="AE22" s="32"/>
      <c r="AF22" s="32"/>
    </row>
    <row r="23" spans="1:32" ht="57" customHeight="1">
      <c r="A23" s="75" t="s">
        <v>63</v>
      </c>
      <c r="B23" s="72" t="s">
        <v>56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74"/>
      <c r="V23" s="30"/>
      <c r="W23" s="100"/>
      <c r="X23" s="30"/>
      <c r="Y23" s="30"/>
      <c r="Z23" s="30"/>
      <c r="AA23" s="30"/>
      <c r="AB23" s="31"/>
      <c r="AC23" s="32"/>
      <c r="AD23" s="32"/>
      <c r="AE23" s="32"/>
      <c r="AF23" s="32"/>
    </row>
    <row r="24" spans="1:32" ht="57" customHeight="1">
      <c r="A24" s="75" t="s">
        <v>64</v>
      </c>
      <c r="B24" s="76" t="s">
        <v>56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74"/>
      <c r="V24" s="30"/>
      <c r="W24" s="100"/>
      <c r="X24" s="30"/>
      <c r="Y24" s="30"/>
      <c r="Z24" s="30"/>
      <c r="AA24" s="30"/>
      <c r="AB24" s="31"/>
      <c r="AC24" s="32"/>
      <c r="AD24" s="32"/>
      <c r="AE24" s="32"/>
      <c r="AF24" s="32"/>
    </row>
    <row r="25" spans="1:32" ht="57" customHeight="1">
      <c r="A25" s="75" t="s">
        <v>65</v>
      </c>
      <c r="B25" s="76" t="s">
        <v>56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74"/>
      <c r="V25" s="30"/>
      <c r="W25" s="100"/>
      <c r="X25" s="30"/>
      <c r="Y25" s="30"/>
      <c r="Z25" s="30"/>
      <c r="AA25" s="30"/>
      <c r="AB25" s="31"/>
      <c r="AC25" s="32"/>
      <c r="AD25" s="32"/>
      <c r="AE25" s="32"/>
      <c r="AF25" s="32"/>
    </row>
    <row r="26" spans="1:32" ht="57" customHeight="1">
      <c r="A26" s="75" t="s">
        <v>66</v>
      </c>
      <c r="B26" s="76" t="s">
        <v>56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74"/>
      <c r="V26" s="30"/>
      <c r="W26" s="100"/>
      <c r="X26" s="30"/>
      <c r="Y26" s="30"/>
      <c r="Z26" s="30"/>
      <c r="AA26" s="30"/>
      <c r="AB26" s="31"/>
      <c r="AC26" s="32"/>
      <c r="AD26" s="32"/>
      <c r="AE26" s="32"/>
      <c r="AF26" s="32"/>
    </row>
    <row r="27" spans="1:32" ht="57" customHeight="1">
      <c r="A27" s="75" t="s">
        <v>67</v>
      </c>
      <c r="B27" s="76" t="s">
        <v>56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74"/>
      <c r="V27" s="30"/>
      <c r="W27" s="100"/>
      <c r="X27" s="30"/>
      <c r="Y27" s="30"/>
      <c r="Z27" s="30"/>
      <c r="AA27" s="30"/>
      <c r="AB27" s="31"/>
      <c r="AC27" s="32"/>
      <c r="AD27" s="32"/>
      <c r="AE27" s="32"/>
      <c r="AF27" s="32"/>
    </row>
    <row r="28" spans="1:32" ht="57" customHeight="1">
      <c r="A28" s="75" t="s">
        <v>68</v>
      </c>
      <c r="B28" s="76" t="s">
        <v>56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74"/>
      <c r="V28" s="30"/>
      <c r="W28" s="100"/>
      <c r="X28" s="30"/>
      <c r="Y28" s="30"/>
      <c r="Z28" s="30"/>
      <c r="AA28" s="30"/>
      <c r="AB28" s="31"/>
      <c r="AC28" s="32"/>
      <c r="AD28" s="32"/>
      <c r="AE28" s="32"/>
      <c r="AF28" s="32"/>
    </row>
    <row r="29" spans="1:32" ht="57" customHeight="1">
      <c r="A29" s="75" t="s">
        <v>69</v>
      </c>
      <c r="B29" s="76" t="s">
        <v>56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74"/>
      <c r="V29" s="30"/>
      <c r="W29" s="100"/>
      <c r="X29" s="30"/>
      <c r="Y29" s="30"/>
      <c r="Z29" s="30"/>
      <c r="AA29" s="30"/>
      <c r="AB29" s="31"/>
      <c r="AC29" s="32"/>
      <c r="AD29" s="32"/>
      <c r="AE29" s="32"/>
      <c r="AF29" s="32"/>
    </row>
    <row r="30" spans="1:32" ht="57" customHeight="1" thickBot="1">
      <c r="A30" s="77" t="s">
        <v>70</v>
      </c>
      <c r="B30" s="78" t="s">
        <v>56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80"/>
      <c r="V30" s="30"/>
      <c r="W30" s="79"/>
      <c r="X30" s="42"/>
      <c r="Y30" s="42"/>
      <c r="Z30" s="42"/>
      <c r="AA30" s="42"/>
      <c r="AB30" s="31"/>
      <c r="AC30" s="32"/>
      <c r="AD30" s="32"/>
      <c r="AE30" s="32"/>
      <c r="AF30" s="32"/>
    </row>
    <row r="31" spans="1:27" s="50" customFormat="1" ht="18" customHeight="1" thickBot="1">
      <c r="A31" s="101"/>
      <c r="B31" s="102" t="s">
        <v>71</v>
      </c>
      <c r="C31" s="103"/>
      <c r="D31" s="116">
        <f aca="true" t="shared" si="0" ref="D31:W31">SUM(D10:D30)</f>
        <v>13566088.5</v>
      </c>
      <c r="E31" s="116">
        <f t="shared" si="0"/>
        <v>10590441</v>
      </c>
      <c r="F31" s="116">
        <f t="shared" si="0"/>
        <v>4117520.7</v>
      </c>
      <c r="G31" s="116">
        <f t="shared" si="0"/>
        <v>524201.1</v>
      </c>
      <c r="H31" s="116">
        <f t="shared" si="0"/>
        <v>806003.9</v>
      </c>
      <c r="I31" s="116">
        <f t="shared" si="0"/>
        <v>14550050</v>
      </c>
      <c r="J31" s="116">
        <f t="shared" si="0"/>
        <v>8238227</v>
      </c>
      <c r="K31" s="116">
        <f t="shared" si="0"/>
        <v>878122.4</v>
      </c>
      <c r="L31" s="116">
        <f t="shared" si="0"/>
        <v>1371028.5</v>
      </c>
      <c r="M31" s="116">
        <f t="shared" si="0"/>
        <v>2625994</v>
      </c>
      <c r="N31" s="116">
        <f t="shared" si="0"/>
        <v>241993</v>
      </c>
      <c r="O31" s="116">
        <f t="shared" si="0"/>
        <v>1984353</v>
      </c>
      <c r="P31" s="116">
        <f t="shared" si="0"/>
        <v>539533.2</v>
      </c>
      <c r="Q31" s="116">
        <f t="shared" si="0"/>
        <v>38788.1</v>
      </c>
      <c r="R31" s="116">
        <f t="shared" si="0"/>
        <v>83492.6</v>
      </c>
      <c r="S31" s="116">
        <f t="shared" si="0"/>
        <v>32180</v>
      </c>
      <c r="T31" s="116">
        <f t="shared" si="0"/>
        <v>17707209.2</v>
      </c>
      <c r="U31" s="105">
        <f t="shared" si="0"/>
        <v>2568529.8</v>
      </c>
      <c r="V31" s="48">
        <v>104194.7</v>
      </c>
      <c r="W31" s="116">
        <f t="shared" si="0"/>
        <v>769</v>
      </c>
      <c r="X31" s="48">
        <v>2953585.8</v>
      </c>
      <c r="Y31" s="48">
        <v>2571580.3</v>
      </c>
      <c r="Z31" s="48">
        <v>2786346.2</v>
      </c>
      <c r="AA31" s="49">
        <v>2410808.1</v>
      </c>
    </row>
    <row r="32" spans="1:31" s="53" customFormat="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0"/>
      <c r="AC32" s="50"/>
      <c r="AD32" s="50"/>
      <c r="AE32" s="50"/>
    </row>
    <row r="33" spans="7:27" s="53" customFormat="1" ht="20.25"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54"/>
      <c r="W33" s="54"/>
      <c r="X33" s="54"/>
      <c r="Y33" s="54"/>
      <c r="Z33" s="54"/>
      <c r="AA33" s="54"/>
    </row>
    <row r="34" spans="7:27" s="53" customFormat="1" ht="20.25"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54"/>
      <c r="W34" s="54"/>
      <c r="X34" s="54"/>
      <c r="Y34" s="54"/>
      <c r="Z34" s="54"/>
      <c r="AA34" s="54"/>
    </row>
    <row r="35" spans="7:27" s="50" customFormat="1" ht="20.25"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54"/>
      <c r="W35" s="54"/>
      <c r="X35" s="54"/>
      <c r="Y35" s="54"/>
      <c r="Z35" s="54"/>
      <c r="AA35" s="54"/>
    </row>
    <row r="36" spans="2:27" s="53" customFormat="1" ht="20.25">
      <c r="B36" s="5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91"/>
      <c r="W36" s="54"/>
      <c r="X36" s="54"/>
      <c r="Y36" s="54"/>
      <c r="Z36" s="54"/>
      <c r="AA36" s="54"/>
    </row>
    <row r="37" ht="17.25">
      <c r="V37" s="32"/>
    </row>
    <row r="38" ht="17.25">
      <c r="V38" s="92"/>
    </row>
    <row r="41" spans="20:24" ht="17.25">
      <c r="T41" s="58"/>
      <c r="U41" s="59"/>
      <c r="V41" s="58"/>
      <c r="W41" s="58"/>
      <c r="X41" s="58"/>
    </row>
    <row r="42" spans="20:24" ht="17.25">
      <c r="T42" s="58"/>
      <c r="U42" s="59"/>
      <c r="V42" s="58"/>
      <c r="W42" s="58"/>
      <c r="X42" s="58"/>
    </row>
    <row r="43" spans="20:24" ht="17.25">
      <c r="T43" s="58"/>
      <c r="U43" s="59"/>
      <c r="V43" s="58"/>
      <c r="W43" s="58"/>
      <c r="X43" s="58"/>
    </row>
    <row r="44" spans="20:24" ht="17.25">
      <c r="T44" s="58"/>
      <c r="U44" s="59"/>
      <c r="V44" s="58"/>
      <c r="W44" s="58"/>
      <c r="X44" s="58"/>
    </row>
    <row r="45" spans="20:24" ht="17.25">
      <c r="T45" s="58"/>
      <c r="U45" s="59"/>
      <c r="V45" s="60"/>
      <c r="W45" s="58"/>
      <c r="X45" s="58"/>
    </row>
    <row r="46" spans="20:24" ht="17.25">
      <c r="T46" s="58"/>
      <c r="U46" s="59"/>
      <c r="V46" s="60"/>
      <c r="W46" s="58"/>
      <c r="X46" s="58"/>
    </row>
    <row r="47" spans="20:24" ht="17.25">
      <c r="T47" s="58"/>
      <c r="U47" s="59"/>
      <c r="V47" s="60"/>
      <c r="W47" s="58"/>
      <c r="X47" s="58"/>
    </row>
    <row r="48" spans="20:24" ht="17.25">
      <c r="T48" s="58"/>
      <c r="U48" s="59"/>
      <c r="V48" s="60"/>
      <c r="W48" s="58"/>
      <c r="X48" s="58"/>
    </row>
    <row r="49" spans="20:24" ht="17.25">
      <c r="T49" s="58"/>
      <c r="U49" s="59"/>
      <c r="V49" s="60"/>
      <c r="W49" s="58"/>
      <c r="X49" s="58"/>
    </row>
    <row r="50" spans="20:24" ht="17.25">
      <c r="T50" s="58"/>
      <c r="U50" s="59"/>
      <c r="V50" s="60"/>
      <c r="W50" s="58"/>
      <c r="X50" s="58"/>
    </row>
    <row r="51" spans="20:24" ht="17.25">
      <c r="T51" s="58"/>
      <c r="U51" s="59"/>
      <c r="V51" s="60"/>
      <c r="W51" s="58"/>
      <c r="X51" s="58"/>
    </row>
    <row r="52" spans="20:24" ht="17.25">
      <c r="T52" s="58"/>
      <c r="U52" s="59"/>
      <c r="V52" s="60"/>
      <c r="W52" s="58"/>
      <c r="X52" s="58"/>
    </row>
    <row r="53" spans="20:24" ht="17.25">
      <c r="T53" s="58"/>
      <c r="U53" s="59"/>
      <c r="V53" s="61"/>
      <c r="W53" s="58"/>
      <c r="X53" s="58"/>
    </row>
    <row r="54" spans="20:24" ht="17.25">
      <c r="T54" s="58"/>
      <c r="U54" s="59"/>
      <c r="V54" s="58"/>
      <c r="W54" s="58"/>
      <c r="X54" s="58"/>
    </row>
  </sheetData>
  <sheetProtection/>
  <mergeCells count="35">
    <mergeCell ref="B6:B7"/>
    <mergeCell ref="C6:C8"/>
    <mergeCell ref="F6:F8"/>
    <mergeCell ref="N7:N8"/>
    <mergeCell ref="D6:D8"/>
    <mergeCell ref="W6:W8"/>
    <mergeCell ref="I6:I8"/>
    <mergeCell ref="R7:R8"/>
    <mergeCell ref="G7:G8"/>
    <mergeCell ref="H7:H8"/>
    <mergeCell ref="AA6:AA8"/>
    <mergeCell ref="T6:T8"/>
    <mergeCell ref="S7:S8"/>
    <mergeCell ref="Z6:Z8"/>
    <mergeCell ref="P6:P8"/>
    <mergeCell ref="Y6:Y8"/>
    <mergeCell ref="U6:U8"/>
    <mergeCell ref="J7:J8"/>
    <mergeCell ref="K7:K8"/>
    <mergeCell ref="N6:O6"/>
    <mergeCell ref="Q6:S6"/>
    <mergeCell ref="J6:L6"/>
    <mergeCell ref="L7:L8"/>
    <mergeCell ref="O7:O8"/>
    <mergeCell ref="Q7:Q8"/>
    <mergeCell ref="T1:Y1"/>
    <mergeCell ref="A2:Y2"/>
    <mergeCell ref="A3:Y3"/>
    <mergeCell ref="A4:Y4"/>
    <mergeCell ref="A6:A7"/>
    <mergeCell ref="E6:E8"/>
    <mergeCell ref="M6:M8"/>
    <mergeCell ref="G6:H6"/>
    <mergeCell ref="X6:X8"/>
    <mergeCell ref="V6:V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2021-06-14T08:23:04Z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